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44" i="1" l="1"/>
  <c r="G47" i="1"/>
  <c r="L118" i="1" l="1"/>
  <c r="J118" i="1"/>
  <c r="I118" i="1"/>
  <c r="H118" i="1"/>
  <c r="G118" i="1"/>
  <c r="F118" i="1"/>
  <c r="L75" i="1"/>
  <c r="J75" i="1"/>
  <c r="I75" i="1"/>
  <c r="H75" i="1"/>
  <c r="G75" i="1"/>
  <c r="F75" i="1"/>
  <c r="L47" i="1"/>
  <c r="J47" i="1"/>
  <c r="I47" i="1"/>
  <c r="H47" i="1"/>
  <c r="F47" i="1"/>
  <c r="B145" i="1" l="1"/>
  <c r="A145" i="1"/>
  <c r="L144" i="1"/>
  <c r="J144" i="1"/>
  <c r="I144" i="1"/>
  <c r="H144" i="1"/>
  <c r="F144" i="1"/>
  <c r="B137" i="1"/>
  <c r="A137" i="1"/>
  <c r="L136" i="1"/>
  <c r="J136" i="1"/>
  <c r="I136" i="1"/>
  <c r="H136" i="1"/>
  <c r="G136" i="1"/>
  <c r="F136" i="1"/>
  <c r="B131" i="1"/>
  <c r="A131" i="1"/>
  <c r="L130" i="1"/>
  <c r="J130" i="1"/>
  <c r="I130" i="1"/>
  <c r="H130" i="1"/>
  <c r="G130" i="1"/>
  <c r="F130" i="1"/>
  <c r="B124" i="1"/>
  <c r="A124" i="1"/>
  <c r="L123" i="1"/>
  <c r="J123" i="1"/>
  <c r="I123" i="1"/>
  <c r="H123" i="1"/>
  <c r="G123" i="1"/>
  <c r="F123" i="1"/>
  <c r="B119" i="1"/>
  <c r="A119" i="1"/>
  <c r="B111" i="1"/>
  <c r="A111" i="1"/>
  <c r="L110" i="1"/>
  <c r="J110" i="1"/>
  <c r="I110" i="1"/>
  <c r="I119" i="1" s="1"/>
  <c r="H110" i="1"/>
  <c r="G110" i="1"/>
  <c r="F110" i="1"/>
  <c r="B106" i="1"/>
  <c r="A106" i="1"/>
  <c r="L105" i="1"/>
  <c r="J105" i="1"/>
  <c r="I105" i="1"/>
  <c r="H105" i="1"/>
  <c r="G105" i="1"/>
  <c r="F105" i="1"/>
  <c r="B99" i="1"/>
  <c r="A99" i="1"/>
  <c r="L98" i="1"/>
  <c r="J98" i="1"/>
  <c r="I98" i="1"/>
  <c r="H98" i="1"/>
  <c r="G98" i="1"/>
  <c r="F98" i="1"/>
  <c r="B93" i="1"/>
  <c r="A93" i="1"/>
  <c r="L92" i="1"/>
  <c r="J92" i="1"/>
  <c r="I92" i="1"/>
  <c r="H92" i="1"/>
  <c r="G92" i="1"/>
  <c r="F92" i="1"/>
  <c r="B84" i="1"/>
  <c r="A84" i="1"/>
  <c r="L83" i="1"/>
  <c r="J83" i="1"/>
  <c r="I83" i="1"/>
  <c r="H83" i="1"/>
  <c r="G83" i="1"/>
  <c r="F83" i="1"/>
  <c r="B76" i="1"/>
  <c r="A76" i="1"/>
  <c r="B68" i="1"/>
  <c r="A68" i="1"/>
  <c r="L67" i="1"/>
  <c r="J67" i="1"/>
  <c r="I67" i="1"/>
  <c r="I76" i="1" s="1"/>
  <c r="H67" i="1"/>
  <c r="G67" i="1"/>
  <c r="F67" i="1"/>
  <c r="B62" i="1"/>
  <c r="A62" i="1"/>
  <c r="L61" i="1"/>
  <c r="J61" i="1"/>
  <c r="I61" i="1"/>
  <c r="H61" i="1"/>
  <c r="G61" i="1"/>
  <c r="F61" i="1"/>
  <c r="B54" i="1"/>
  <c r="A54" i="1"/>
  <c r="L53" i="1"/>
  <c r="J53" i="1"/>
  <c r="I53" i="1"/>
  <c r="H53" i="1"/>
  <c r="G53" i="1"/>
  <c r="F53" i="1"/>
  <c r="B48" i="1"/>
  <c r="A48" i="1"/>
  <c r="B40" i="1"/>
  <c r="A40" i="1"/>
  <c r="L39" i="1"/>
  <c r="J39" i="1"/>
  <c r="I39" i="1"/>
  <c r="H39" i="1"/>
  <c r="G39" i="1"/>
  <c r="F39" i="1"/>
  <c r="B34" i="1"/>
  <c r="A34" i="1"/>
  <c r="L33" i="1"/>
  <c r="J33" i="1"/>
  <c r="I33" i="1"/>
  <c r="H33" i="1"/>
  <c r="G33" i="1"/>
  <c r="F33" i="1"/>
  <c r="B26" i="1"/>
  <c r="A26" i="1"/>
  <c r="L25" i="1"/>
  <c r="J25" i="1"/>
  <c r="I25" i="1"/>
  <c r="H25" i="1"/>
  <c r="G25" i="1"/>
  <c r="F25" i="1"/>
  <c r="B20" i="1"/>
  <c r="A20" i="1"/>
  <c r="L19" i="1"/>
  <c r="J19" i="1"/>
  <c r="I19" i="1"/>
  <c r="H19" i="1"/>
  <c r="G19" i="1"/>
  <c r="F19" i="1"/>
  <c r="B12" i="1"/>
  <c r="A12" i="1"/>
  <c r="L11" i="1"/>
  <c r="J11" i="1"/>
  <c r="I11" i="1"/>
  <c r="H11" i="1"/>
  <c r="G11" i="1"/>
  <c r="F11" i="1"/>
  <c r="I145" i="1" l="1"/>
  <c r="I34" i="1"/>
  <c r="I20" i="1"/>
  <c r="I106" i="1"/>
  <c r="I93" i="1"/>
  <c r="L145" i="1"/>
  <c r="L131" i="1"/>
  <c r="G131" i="1"/>
  <c r="L119" i="1"/>
  <c r="L106" i="1"/>
  <c r="F106" i="1"/>
  <c r="G93" i="1"/>
  <c r="F93" i="1"/>
  <c r="F76" i="1"/>
  <c r="I62" i="1"/>
  <c r="L62" i="1"/>
  <c r="L48" i="1"/>
  <c r="F48" i="1"/>
  <c r="F34" i="1"/>
  <c r="L20" i="1"/>
  <c r="H106" i="1"/>
  <c r="G106" i="1"/>
  <c r="G145" i="1"/>
  <c r="H131" i="1"/>
  <c r="I131" i="1"/>
  <c r="J131" i="1"/>
  <c r="G119" i="1"/>
  <c r="J119" i="1"/>
  <c r="H119" i="1"/>
  <c r="L76" i="1"/>
  <c r="J106" i="1"/>
  <c r="H93" i="1"/>
  <c r="J93" i="1"/>
  <c r="J145" i="1"/>
  <c r="F20" i="1"/>
  <c r="H76" i="1"/>
  <c r="J76" i="1"/>
  <c r="F131" i="1"/>
  <c r="G62" i="1"/>
  <c r="H62" i="1"/>
  <c r="G76" i="1"/>
  <c r="H48" i="1"/>
  <c r="G48" i="1"/>
  <c r="J48" i="1"/>
  <c r="I48" i="1"/>
  <c r="F119" i="1"/>
  <c r="F62" i="1"/>
  <c r="H145" i="1"/>
  <c r="H34" i="1"/>
  <c r="J34" i="1"/>
  <c r="G34" i="1"/>
  <c r="L34" i="1"/>
  <c r="L93" i="1"/>
  <c r="J62" i="1"/>
  <c r="F145" i="1"/>
  <c r="H20" i="1"/>
  <c r="J20" i="1"/>
  <c r="G20" i="1"/>
  <c r="I146" i="1" l="1"/>
  <c r="F146" i="1"/>
  <c r="L146" i="1"/>
  <c r="H146" i="1"/>
  <c r="G146" i="1"/>
  <c r="J146" i="1"/>
</calcChain>
</file>

<file path=xl/sharedStrings.xml><?xml version="1.0" encoding="utf-8"?>
<sst xmlns="http://schemas.openxmlformats.org/spreadsheetml/2006/main" count="365" uniqueCount="138">
  <si>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</si>
  <si>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</si>
  <si>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</si>
  <si>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</si>
  <si>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</si>
  <si>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</si>
  <si>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</si>
  <si>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</si>
  <si>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</si>
  <si>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</si>
  <si>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</si>
  <si>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</si>
  <si>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</si>
  <si>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</si>
  <si>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</si>
  <si>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</si>
  <si>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</si>
  <si>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</si>
  <si>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</si>
  <si>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</si>
  <si>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</si>
  <si>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</si>
  <si>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</si>
  <si>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</si>
  <si>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</si>
  <si>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макаронами</t>
  </si>
  <si>
    <t>Сыр(порциями)</t>
  </si>
  <si>
    <t>15-2011</t>
  </si>
  <si>
    <t>гор.напиток</t>
  </si>
  <si>
    <t>382-2011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</si>
  <si>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</si>
  <si>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</si>
  <si>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</si>
  <si>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</si>
  <si>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</si>
  <si>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</si>
  <si>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</si>
  <si>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1 блюдо</t>
  </si>
  <si>
    <t>82-2011</t>
  </si>
  <si>
    <t>2 блюдо</t>
  </si>
  <si>
    <t>268-2011</t>
  </si>
  <si>
    <t>гарнир</t>
  </si>
  <si>
    <t>302-2011</t>
  </si>
  <si>
    <t>напиток</t>
  </si>
  <si>
    <t>хлеб бел.</t>
  </si>
  <si>
    <t>хлеб черн.</t>
  </si>
  <si>
    <t>Итого за день:</t>
  </si>
  <si>
    <t>291-15</t>
  </si>
  <si>
    <t>75-211</t>
  </si>
  <si>
    <t>377-2011</t>
  </si>
  <si>
    <t>388-11</t>
  </si>
  <si>
    <t>Хлеб Бородинский</t>
  </si>
  <si>
    <t>302-11</t>
  </si>
  <si>
    <t>376-2011</t>
  </si>
  <si>
    <t>102-11</t>
  </si>
  <si>
    <t>495-2021</t>
  </si>
  <si>
    <t>224-2011</t>
  </si>
  <si>
    <t>75-2011</t>
  </si>
  <si>
    <t>88-2011</t>
  </si>
  <si>
    <t>302-15</t>
  </si>
  <si>
    <t>342-11</t>
  </si>
  <si>
    <t>260-15</t>
  </si>
  <si>
    <t>45-11</t>
  </si>
  <si>
    <t>96-11</t>
  </si>
  <si>
    <t>290-15</t>
  </si>
  <si>
    <t>175-2011</t>
  </si>
  <si>
    <t>209-15</t>
  </si>
  <si>
    <t>297-2011</t>
  </si>
  <si>
    <t>45-15</t>
  </si>
  <si>
    <t>98-11</t>
  </si>
  <si>
    <t>103-11</t>
  </si>
  <si>
    <t>101-15</t>
  </si>
  <si>
    <t>259-15</t>
  </si>
  <si>
    <t>312-15</t>
  </si>
  <si>
    <t>Среднее значение за период:</t>
  </si>
  <si>
    <t xml:space="preserve">Какао с молоком 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</si>
  <si>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</si>
  <si>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</si>
  <si>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</si>
  <si>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Ген. Директор АО "РШП"</t>
  </si>
  <si>
    <t xml:space="preserve">Икра свекольная </t>
  </si>
  <si>
    <t xml:space="preserve">Чай с лимоном </t>
  </si>
  <si>
    <t xml:space="preserve">Салат из белокачанной капусты </t>
  </si>
  <si>
    <t xml:space="preserve">Суп картофельный с макарон, изделиями </t>
  </si>
  <si>
    <t xml:space="preserve">Пюре картофельное </t>
  </si>
  <si>
    <t xml:space="preserve">Напиток из плодов шиповника </t>
  </si>
  <si>
    <t xml:space="preserve">Каша пшенная рассыпчатая </t>
  </si>
  <si>
    <t xml:space="preserve">Чай с сахаром </t>
  </si>
  <si>
    <t xml:space="preserve">Компот из сухофруктов 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</si>
  <si>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</si>
  <si>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</si>
  <si>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</si>
  <si>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 xml:space="preserve">Рассольник ленинградский </t>
  </si>
  <si>
    <t>120-2011</t>
  </si>
  <si>
    <t>21-11</t>
  </si>
  <si>
    <t>Каша гречневая рассыпчатая</t>
  </si>
  <si>
    <t xml:space="preserve">Суп картофельный с макаронными изделиями </t>
  </si>
  <si>
    <t xml:space="preserve">Запеканка творожная с морковью и молочным соусом </t>
  </si>
  <si>
    <t>269-2011,302-11</t>
  </si>
  <si>
    <t>Котлеты мясные (особые) с кашей пшеничной рассыпчатой</t>
  </si>
  <si>
    <t xml:space="preserve">Суп картофельный с бобовыми </t>
  </si>
  <si>
    <t>Каша ячневая рассыпчатая</t>
  </si>
  <si>
    <t>260-15,302-2011</t>
  </si>
  <si>
    <t xml:space="preserve">Каша вязкая молочная "Дружба" </t>
  </si>
  <si>
    <t xml:space="preserve">Сыр (порциями) </t>
  </si>
  <si>
    <t xml:space="preserve">Яйца вареные </t>
  </si>
  <si>
    <t xml:space="preserve">Борщ с капустой и картофелем </t>
  </si>
  <si>
    <t xml:space="preserve">Суп крестьянский с крупой </t>
  </si>
  <si>
    <t xml:space="preserve">Суп картофельный с рисом </t>
  </si>
  <si>
    <t>302-11, 367-2021</t>
  </si>
  <si>
    <t>Птица в соусе с томатом (филе) и кашей пшенной рассыпчатой</t>
  </si>
  <si>
    <t>Дахнов Д. А.</t>
  </si>
  <si>
    <t>Масло (порциями)</t>
  </si>
  <si>
    <t xml:space="preserve">Плов из птицы (филе) </t>
  </si>
  <si>
    <t>Салат из белокач. капусты с зел. горошком</t>
  </si>
  <si>
    <t>Салат из свеклы отварной</t>
  </si>
  <si>
    <t>52-2011</t>
  </si>
  <si>
    <t xml:space="preserve">Гуляш свиной с кашей  пшеничной и маслом </t>
  </si>
  <si>
    <t xml:space="preserve">Птица, тушеная в соусе </t>
  </si>
  <si>
    <t xml:space="preserve">Фрикадельки из филе ЦБ со сметанным соусом </t>
  </si>
  <si>
    <t xml:space="preserve">Плов из птицы (бедро) </t>
  </si>
  <si>
    <t>Котлеты рубленые из птицы со сметанным соусом и кашей гречневой  и икрой морковной</t>
  </si>
  <si>
    <t>295-11,302-11, 75-2011</t>
  </si>
  <si>
    <t xml:space="preserve">Гуляш свиной  лопатка </t>
  </si>
  <si>
    <t>Тефтели говяжьи со сметанным соусом и макаронными изделиями отварными и икрой свекольной</t>
  </si>
  <si>
    <t>279-15,309-2011, 75-2011</t>
  </si>
  <si>
    <t xml:space="preserve">Жаркое по-домашнему из свиной лопатки  </t>
  </si>
  <si>
    <t>14-2011</t>
  </si>
  <si>
    <t>Котлеты или биточки рыбные</t>
  </si>
  <si>
    <t>234-2011</t>
  </si>
  <si>
    <t>Рагу из птицы(бедро ЦБ)</t>
  </si>
  <si>
    <t>289-15</t>
  </si>
  <si>
    <t>Тефтели из птицы с овощами 50/40</t>
  </si>
  <si>
    <t>376-11</t>
  </si>
  <si>
    <t xml:space="preserve">Салат из белокач. капусты </t>
  </si>
  <si>
    <t>21-2011</t>
  </si>
  <si>
    <t>Салат из квашенной капусты</t>
  </si>
  <si>
    <t>47-2011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</si>
</sst>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1" x14ac:knownFonts="1">
    <font>
      <sz val="11"/>
      <name val="Calibri"/>
    </font>
    <font>
      <sz val="10"/>
      <color theme="1"/>
      <name val="Times New Roman"/>
      <family val="1"/>
    </font>
    <font>
      <b/>
      <sz val="14"/>
      <color rgb="FF4C4C4C"/>
      <name val="Times New Roman"/>
      <family val="1"/>
    </font>
    <font>
      <sz val="10"/>
      <color rgb="FF2D2D2D"/>
      <name val="Times New Roman"/>
      <family val="1"/>
    </font>
    <font>
      <sz val="10"/>
      <color rgb="FF4C4C4C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2D2D2D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2D2D2D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83">
    <xf numFmtId="0" fontId="0" fillId="0" borderId="0" xfId="0" applyNumberFormat="1" applyFont="1"/>
    <xf numFmtId="0" fontId="5" fillId="0" borderId="0" xfId="0" applyNumberFormat="1" applyFont="1" applyAlignment="1">
      <alignment horizontal="center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2" xfId="0" applyNumberFormat="1" applyFont="1" applyBorder="1" applyAlignment="1">
      <alignment horizontal="center" vertical="top" wrapText="1"/>
    </xf>
    <xf numFmtId="0" fontId="1" fillId="3" borderId="2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10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6" fillId="0" borderId="11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7" fillId="0" borderId="12" xfId="0" applyNumberFormat="1" applyFont="1" applyBorder="1" applyAlignment="1">
      <alignment horizontal="center" vertical="top" wrapText="1"/>
    </xf>
    <xf numFmtId="0" fontId="7" fillId="0" borderId="13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/>
    </xf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1" fillId="0" borderId="19" xfId="0" applyNumberFormat="1" applyFont="1" applyBorder="1" applyAlignment="1">
      <alignment horizontal="center" vertical="top"/>
    </xf>
    <xf numFmtId="0" fontId="1" fillId="0" borderId="20" xfId="0" applyNumberFormat="1" applyFont="1" applyBorder="1" applyAlignment="1">
      <alignment horizontal="center" vertical="top"/>
    </xf>
    <xf numFmtId="0" fontId="8" fillId="0" borderId="2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" fillId="0" borderId="23" xfId="0" applyNumberFormat="1" applyFont="1" applyBorder="1" applyAlignment="1">
      <alignment horizontal="center" vertical="top"/>
    </xf>
    <xf numFmtId="0" fontId="1" fillId="0" borderId="24" xfId="0" applyNumberFormat="1" applyFont="1" applyBorder="1" applyAlignment="1">
      <alignment horizontal="center" vertical="top"/>
    </xf>
    <xf numFmtId="0" fontId="8" fillId="0" borderId="10" xfId="0" applyNumberFormat="1" applyFont="1" applyBorder="1" applyAlignment="1">
      <alignment horizontal="center" vertical="top"/>
    </xf>
    <xf numFmtId="0" fontId="9" fillId="0" borderId="1" xfId="0" applyNumberFormat="1" applyFont="1" applyBorder="1" applyAlignment="1" applyProtection="1">
      <alignment horizontal="center" vertical="top"/>
      <protection locked="0"/>
    </xf>
    <xf numFmtId="0" fontId="1" fillId="0" borderId="25" xfId="0" applyNumberFormat="1" applyFont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/>
    </xf>
    <xf numFmtId="0" fontId="8" fillId="0" borderId="26" xfId="0" applyNumberFormat="1" applyFont="1" applyBorder="1" applyAlignment="1">
      <alignment horizontal="center" vertical="top"/>
    </xf>
    <xf numFmtId="0" fontId="1" fillId="3" borderId="27" xfId="0" applyNumberFormat="1" applyFont="1" applyFill="1" applyBorder="1" applyAlignment="1">
      <alignment horizontal="center" vertical="top"/>
    </xf>
    <xf numFmtId="0" fontId="1" fillId="3" borderId="28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10" xfId="0" applyNumberFormat="1" applyFont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0" fontId="1" fillId="0" borderId="11" xfId="0" applyNumberFormat="1" applyFont="1" applyBorder="1" applyAlignment="1">
      <alignment horizontal="center" vertical="top"/>
    </xf>
    <xf numFmtId="0" fontId="1" fillId="0" borderId="12" xfId="0" applyNumberFormat="1" applyFont="1" applyBorder="1" applyAlignment="1">
      <alignment horizontal="center" vertical="top"/>
    </xf>
    <xf numFmtId="0" fontId="1" fillId="0" borderId="0" xfId="0" applyNumberFormat="1" applyFont="1" applyFill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>
      <alignment horizontal="center" vertical="top"/>
    </xf>
    <xf numFmtId="0" fontId="8" fillId="0" borderId="21" xfId="0" applyNumberFormat="1" applyFont="1" applyFill="1" applyBorder="1" applyAlignment="1">
      <alignment horizontal="center" vertical="top"/>
    </xf>
    <xf numFmtId="0" fontId="8" fillId="0" borderId="10" xfId="0" applyNumberFormat="1" applyFont="1" applyFill="1" applyBorder="1" applyAlignment="1">
      <alignment horizontal="center" vertical="top"/>
    </xf>
    <xf numFmtId="0" fontId="8" fillId="0" borderId="26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28" xfId="0" applyNumberFormat="1" applyFont="1" applyFill="1" applyBorder="1" applyAlignment="1">
      <alignment horizontal="center" vertical="top" wrapText="1"/>
    </xf>
    <xf numFmtId="0" fontId="10" fillId="3" borderId="29" xfId="0" applyNumberFormat="1" applyFont="1" applyFill="1" applyBorder="1" applyAlignment="1">
      <alignment horizontal="center" vertical="top" wrapText="1"/>
    </xf>
    <xf numFmtId="0" fontId="10" fillId="3" borderId="33" xfId="0" applyNumberFormat="1" applyFont="1" applyFill="1" applyBorder="1" applyAlignment="1">
      <alignment horizontal="center" vertical="top" wrapText="1"/>
    </xf>
    <xf numFmtId="0" fontId="10" fillId="3" borderId="34" xfId="0" applyNumberFormat="1" applyFont="1" applyFill="1" applyBorder="1" applyAlignment="1">
      <alignment horizontal="center" vertical="top" wrapText="1"/>
    </xf>
    <xf numFmtId="0" fontId="10" fillId="3" borderId="30" xfId="0" applyNumberFormat="1" applyFont="1" applyFill="1" applyBorder="1" applyAlignment="1">
      <alignment horizontal="center" vertical="top" wrapText="1"/>
    </xf>
    <xf numFmtId="0" fontId="10" fillId="0" borderId="12" xfId="0" applyNumberFormat="1" applyFont="1" applyBorder="1" applyAlignment="1">
      <alignment horizontal="center" vertical="top" wrapText="1"/>
    </xf>
    <xf numFmtId="0" fontId="10" fillId="0" borderId="40" xfId="0" applyNumberFormat="1" applyFont="1" applyBorder="1" applyAlignment="1">
      <alignment horizontal="center" vertical="top" wrapText="1"/>
    </xf>
    <xf numFmtId="0" fontId="10" fillId="0" borderId="41" xfId="0" applyNumberFormat="1" applyFont="1" applyBorder="1" applyAlignment="1">
      <alignment horizontal="center" vertical="top" wrapText="1"/>
    </xf>
    <xf numFmtId="0" fontId="10" fillId="3" borderId="39" xfId="0" applyNumberFormat="1" applyFont="1" applyFill="1" applyBorder="1" applyAlignment="1">
      <alignment horizontal="center" vertical="top" wrapText="1"/>
    </xf>
    <xf numFmtId="0" fontId="10" fillId="3" borderId="35" xfId="0" applyNumberFormat="1" applyFont="1" applyFill="1" applyBorder="1" applyAlignment="1">
      <alignment horizontal="center" vertical="top" wrapText="1"/>
    </xf>
    <xf numFmtId="0" fontId="10" fillId="3" borderId="36" xfId="0" applyNumberFormat="1" applyFont="1" applyFill="1" applyBorder="1" applyAlignment="1">
      <alignment horizontal="center" vertical="top" wrapText="1"/>
    </xf>
    <xf numFmtId="0" fontId="10" fillId="3" borderId="37" xfId="0" applyNumberFormat="1" applyFont="1" applyFill="1" applyBorder="1" applyAlignment="1">
      <alignment horizontal="center" vertical="top" wrapText="1"/>
    </xf>
    <xf numFmtId="0" fontId="10" fillId="3" borderId="38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0" fillId="4" borderId="29" xfId="0" applyNumberFormat="1" applyFont="1" applyFill="1" applyBorder="1" applyAlignment="1">
      <alignment horizontal="center" vertical="top" wrapText="1"/>
    </xf>
    <xf numFmtId="0" fontId="10" fillId="4" borderId="31" xfId="0" applyNumberFormat="1" applyFont="1" applyFill="1" applyBorder="1" applyAlignment="1">
      <alignment horizontal="center" vertical="top" wrapText="1"/>
    </xf>
    <xf numFmtId="0" fontId="10" fillId="3" borderId="32" xfId="0" applyNumberFormat="1" applyFont="1" applyFill="1" applyBorder="1" applyAlignment="1">
      <alignment horizontal="center" vertical="top" wrapText="1"/>
    </xf>
    <xf numFmtId="16" fontId="1" fillId="0" borderId="2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6"/>
  <sheetViews>
    <sheetView tabSelected="1" zoomScale="98" zoomScaleNormal="98" workbookViewId="0">
      <pane xSplit="4" ySplit="5" topLeftCell="E6" activePane="bottomRight" state="frozen"/>
      <selection pane="topRight"/>
      <selection pane="bottomLeft"/>
      <selection pane="bottomRight" activeCell="N140" sqref="N140"/>
    </sheetView>
  </sheetViews>
  <sheetFormatPr defaultColWidth="9.140625" defaultRowHeight="12.75" x14ac:dyDescent="0.25"/>
  <cols>
    <col min="1" max="1" width="5.42578125" style="5" customWidth="1"/>
    <col min="2" max="2" width="5.28515625" style="5" customWidth="1"/>
    <col min="3" max="3" width="9.140625" style="5" bestFit="1" customWidth="1"/>
    <col min="4" max="4" width="11.42578125" style="5" customWidth="1"/>
    <col min="5" max="5" width="40.140625" style="5" customWidth="1"/>
    <col min="6" max="6" width="9.28515625" style="5" customWidth="1"/>
    <col min="7" max="7" width="10" style="5" customWidth="1"/>
    <col min="8" max="8" width="7.42578125" style="5" customWidth="1"/>
    <col min="9" max="9" width="6.85546875" style="5" customWidth="1"/>
    <col min="10" max="10" width="8.140625" style="5" customWidth="1"/>
    <col min="11" max="11" width="10" style="5" customWidth="1"/>
    <col min="12" max="12" width="9.140625" style="5" bestFit="1" customWidth="1"/>
    <col min="13" max="16384" width="9.140625" style="5"/>
  </cols>
  <sheetData>
    <row r="1" spans="1:13" x14ac:dyDescent="0.25">
      <c r="A1" s="5" t="s">
        <v>0</v>
      </c>
      <c r="C1" s="70"/>
      <c r="D1" s="71"/>
      <c r="E1" s="72"/>
      <c r="F1" s="5" t="s">
        <v>1</v>
      </c>
      <c r="G1" s="5" t="s">
        <v>2</v>
      </c>
      <c r="H1" s="70" t="s">
        <v>79</v>
      </c>
      <c r="I1" s="73"/>
      <c r="J1" s="74"/>
      <c r="K1" s="75"/>
    </row>
    <row r="2" spans="1:13" ht="18.75" x14ac:dyDescent="0.25">
      <c r="A2" s="6" t="s">
        <v>3</v>
      </c>
      <c r="G2" s="5" t="s">
        <v>4</v>
      </c>
      <c r="H2" s="70" t="s">
        <v>111</v>
      </c>
      <c r="I2" s="76"/>
      <c r="J2" s="77"/>
      <c r="K2" s="78"/>
    </row>
    <row r="3" spans="1:13" ht="17.25" customHeight="1" x14ac:dyDescent="0.25">
      <c r="A3" s="7" t="s">
        <v>5</v>
      </c>
      <c r="D3" s="8"/>
      <c r="E3" s="9" t="s">
        <v>6</v>
      </c>
      <c r="G3" s="5" t="s">
        <v>7</v>
      </c>
      <c r="H3" s="10">
        <v>26</v>
      </c>
      <c r="I3" s="10">
        <v>1</v>
      </c>
      <c r="J3" s="11">
        <v>2026</v>
      </c>
    </row>
    <row r="4" spans="1:13" x14ac:dyDescent="0.25">
      <c r="D4" s="7"/>
      <c r="H4" s="1" t="s">
        <v>8</v>
      </c>
      <c r="I4" s="1" t="s">
        <v>9</v>
      </c>
      <c r="J4" s="1" t="s">
        <v>10</v>
      </c>
    </row>
    <row r="5" spans="1:13" ht="31.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3" ht="15" x14ac:dyDescent="0.25">
      <c r="A6" s="16">
        <v>1</v>
      </c>
      <c r="B6" s="17">
        <v>1</v>
      </c>
      <c r="C6" s="18" t="s">
        <v>23</v>
      </c>
      <c r="D6" s="47" t="s">
        <v>24</v>
      </c>
      <c r="E6" s="45" t="s">
        <v>25</v>
      </c>
      <c r="F6" s="45">
        <v>160</v>
      </c>
      <c r="G6" s="39">
        <v>5</v>
      </c>
      <c r="H6" s="39">
        <v>9</v>
      </c>
      <c r="I6" s="39">
        <v>13</v>
      </c>
      <c r="J6" s="39">
        <v>145</v>
      </c>
      <c r="K6" s="44" t="s">
        <v>93</v>
      </c>
      <c r="L6" s="45">
        <v>14.5</v>
      </c>
      <c r="M6" s="38"/>
    </row>
    <row r="7" spans="1:13" ht="15" x14ac:dyDescent="0.25">
      <c r="A7" s="20"/>
      <c r="B7" s="21"/>
      <c r="C7" s="22"/>
      <c r="D7" s="48"/>
      <c r="E7" s="39" t="s">
        <v>26</v>
      </c>
      <c r="F7" s="39">
        <v>10</v>
      </c>
      <c r="G7" s="39">
        <v>3</v>
      </c>
      <c r="H7" s="39">
        <v>3</v>
      </c>
      <c r="I7" s="39">
        <v>0</v>
      </c>
      <c r="J7" s="39">
        <v>33</v>
      </c>
      <c r="K7" s="40" t="s">
        <v>27</v>
      </c>
      <c r="L7" s="39">
        <v>15.13</v>
      </c>
      <c r="M7" s="38"/>
    </row>
    <row r="8" spans="1:13" ht="15" x14ac:dyDescent="0.25">
      <c r="A8" s="20"/>
      <c r="B8" s="21"/>
      <c r="C8" s="22"/>
      <c r="D8" s="49" t="s">
        <v>28</v>
      </c>
      <c r="E8" s="39" t="s">
        <v>75</v>
      </c>
      <c r="F8" s="39">
        <v>200</v>
      </c>
      <c r="G8" s="39">
        <v>4</v>
      </c>
      <c r="H8" s="39">
        <v>3</v>
      </c>
      <c r="I8" s="39">
        <v>26</v>
      </c>
      <c r="J8" s="39">
        <v>144</v>
      </c>
      <c r="K8" s="40" t="s">
        <v>29</v>
      </c>
      <c r="L8" s="39">
        <v>23.57</v>
      </c>
      <c r="M8" s="38"/>
    </row>
    <row r="9" spans="1:13" ht="15" x14ac:dyDescent="0.25">
      <c r="A9" s="20"/>
      <c r="B9" s="21"/>
      <c r="C9" s="22"/>
      <c r="D9" s="49" t="s">
        <v>30</v>
      </c>
      <c r="E9" s="39" t="s">
        <v>31</v>
      </c>
      <c r="F9" s="39">
        <v>38</v>
      </c>
      <c r="G9" s="39">
        <v>3</v>
      </c>
      <c r="H9" s="39">
        <v>0</v>
      </c>
      <c r="I9" s="39">
        <v>19</v>
      </c>
      <c r="J9" s="39">
        <v>103</v>
      </c>
      <c r="K9" s="40"/>
      <c r="L9" s="39">
        <v>4.0599999999999996</v>
      </c>
      <c r="M9" s="38"/>
    </row>
    <row r="10" spans="1:13" ht="15" x14ac:dyDescent="0.25">
      <c r="A10" s="20"/>
      <c r="B10" s="21"/>
      <c r="C10" s="22"/>
      <c r="D10" s="49" t="s">
        <v>32</v>
      </c>
      <c r="E10" s="39" t="s">
        <v>33</v>
      </c>
      <c r="F10" s="39">
        <v>100</v>
      </c>
      <c r="G10" s="39">
        <v>0</v>
      </c>
      <c r="H10" s="39">
        <v>0</v>
      </c>
      <c r="I10" s="39">
        <v>10</v>
      </c>
      <c r="J10" s="39">
        <v>45</v>
      </c>
      <c r="K10" s="40"/>
      <c r="L10" s="39">
        <v>19.2</v>
      </c>
      <c r="M10" s="38"/>
    </row>
    <row r="11" spans="1:13" ht="15" x14ac:dyDescent="0.25">
      <c r="A11" s="24"/>
      <c r="B11" s="25"/>
      <c r="C11" s="26"/>
      <c r="D11" s="50" t="s">
        <v>34</v>
      </c>
      <c r="E11" s="42"/>
      <c r="F11" s="42">
        <f>SUM(F6:F10)</f>
        <v>508</v>
      </c>
      <c r="G11" s="42">
        <f>SUM(G6:G10)</f>
        <v>15</v>
      </c>
      <c r="H11" s="42">
        <f>SUM(H6:H10)</f>
        <v>15</v>
      </c>
      <c r="I11" s="42">
        <f>SUM(I6:I10)</f>
        <v>68</v>
      </c>
      <c r="J11" s="42">
        <f>SUM(J6:J10)</f>
        <v>470</v>
      </c>
      <c r="K11" s="41"/>
      <c r="L11" s="42">
        <f>SUM(L6:L10)</f>
        <v>76.460000000000008</v>
      </c>
      <c r="M11" s="38"/>
    </row>
    <row r="12" spans="1:13" ht="15" x14ac:dyDescent="0.25">
      <c r="A12" s="28">
        <f>A6</f>
        <v>1</v>
      </c>
      <c r="B12" s="29">
        <f>B6</f>
        <v>1</v>
      </c>
      <c r="C12" s="30" t="s">
        <v>35</v>
      </c>
      <c r="D12" s="49" t="s">
        <v>36</v>
      </c>
      <c r="E12" s="39" t="s">
        <v>82</v>
      </c>
      <c r="F12" s="39">
        <v>60</v>
      </c>
      <c r="G12" s="39">
        <v>1</v>
      </c>
      <c r="H12" s="39">
        <v>0</v>
      </c>
      <c r="I12" s="39">
        <v>6</v>
      </c>
      <c r="J12" s="39">
        <v>53</v>
      </c>
      <c r="K12" s="46" t="s">
        <v>94</v>
      </c>
      <c r="L12" s="39">
        <v>8.81</v>
      </c>
      <c r="M12" s="38"/>
    </row>
    <row r="13" spans="1:13" ht="15" x14ac:dyDescent="0.25">
      <c r="A13" s="20"/>
      <c r="B13" s="21"/>
      <c r="C13" s="22"/>
      <c r="D13" s="49" t="s">
        <v>37</v>
      </c>
      <c r="E13" s="39" t="s">
        <v>77</v>
      </c>
      <c r="F13" s="39">
        <v>250</v>
      </c>
      <c r="G13" s="39">
        <v>2</v>
      </c>
      <c r="H13" s="39">
        <v>5</v>
      </c>
      <c r="I13" s="39">
        <v>13</v>
      </c>
      <c r="J13" s="39">
        <v>100</v>
      </c>
      <c r="K13" s="40" t="s">
        <v>38</v>
      </c>
      <c r="L13" s="39">
        <v>15.98</v>
      </c>
      <c r="M13" s="38"/>
    </row>
    <row r="14" spans="1:13" ht="15" x14ac:dyDescent="0.25">
      <c r="A14" s="20"/>
      <c r="B14" s="21"/>
      <c r="C14" s="22"/>
      <c r="D14" s="49" t="s">
        <v>39</v>
      </c>
      <c r="E14" s="39" t="s">
        <v>78</v>
      </c>
      <c r="F14" s="39">
        <v>90</v>
      </c>
      <c r="G14" s="39">
        <v>9</v>
      </c>
      <c r="H14" s="39">
        <v>13</v>
      </c>
      <c r="I14" s="39">
        <v>14</v>
      </c>
      <c r="J14" s="39">
        <v>205</v>
      </c>
      <c r="K14" s="40" t="s">
        <v>40</v>
      </c>
      <c r="L14" s="39">
        <v>48.93</v>
      </c>
      <c r="M14" s="38"/>
    </row>
    <row r="15" spans="1:13" ht="15" x14ac:dyDescent="0.25">
      <c r="A15" s="20"/>
      <c r="B15" s="21"/>
      <c r="C15" s="22"/>
      <c r="D15" s="49" t="s">
        <v>41</v>
      </c>
      <c r="E15" s="39" t="s">
        <v>95</v>
      </c>
      <c r="F15" s="39">
        <v>150</v>
      </c>
      <c r="G15" s="39">
        <v>9</v>
      </c>
      <c r="H15" s="39">
        <v>5</v>
      </c>
      <c r="I15" s="39">
        <v>42</v>
      </c>
      <c r="J15" s="39">
        <v>257</v>
      </c>
      <c r="K15" s="40" t="s">
        <v>42</v>
      </c>
      <c r="L15" s="39">
        <v>17.47</v>
      </c>
      <c r="M15" s="38"/>
    </row>
    <row r="16" spans="1:13" ht="15" x14ac:dyDescent="0.25">
      <c r="A16" s="20"/>
      <c r="B16" s="21"/>
      <c r="C16" s="22"/>
      <c r="D16" s="49" t="s">
        <v>43</v>
      </c>
      <c r="E16" s="39" t="s">
        <v>88</v>
      </c>
      <c r="F16" s="39">
        <v>220</v>
      </c>
      <c r="G16" s="39">
        <v>1</v>
      </c>
      <c r="H16" s="39">
        <v>0</v>
      </c>
      <c r="I16" s="39">
        <v>22</v>
      </c>
      <c r="J16" s="39">
        <v>86</v>
      </c>
      <c r="K16" s="40" t="s">
        <v>55</v>
      </c>
      <c r="L16" s="39">
        <v>7.78</v>
      </c>
      <c r="M16" s="38"/>
    </row>
    <row r="17" spans="1:13" ht="15" x14ac:dyDescent="0.25">
      <c r="A17" s="20"/>
      <c r="B17" s="21"/>
      <c r="C17" s="22"/>
      <c r="D17" s="49" t="s">
        <v>44</v>
      </c>
      <c r="E17" s="39" t="s">
        <v>31</v>
      </c>
      <c r="F17" s="39">
        <v>40</v>
      </c>
      <c r="G17" s="39">
        <v>3</v>
      </c>
      <c r="H17" s="39">
        <v>0</v>
      </c>
      <c r="I17" s="39">
        <v>20</v>
      </c>
      <c r="J17" s="39">
        <v>96</v>
      </c>
      <c r="K17" s="40"/>
      <c r="L17" s="39">
        <v>4.2699999999999996</v>
      </c>
      <c r="M17" s="38"/>
    </row>
    <row r="18" spans="1:13" ht="15" x14ac:dyDescent="0.25">
      <c r="A18" s="20"/>
      <c r="B18" s="21"/>
      <c r="C18" s="22"/>
      <c r="D18" s="49" t="s">
        <v>45</v>
      </c>
      <c r="E18" s="39" t="s">
        <v>51</v>
      </c>
      <c r="F18" s="39">
        <v>38</v>
      </c>
      <c r="G18" s="39">
        <v>3</v>
      </c>
      <c r="H18" s="39">
        <v>0</v>
      </c>
      <c r="I18" s="39">
        <v>15</v>
      </c>
      <c r="J18" s="39">
        <v>79</v>
      </c>
      <c r="K18" s="40"/>
      <c r="L18" s="39">
        <v>3.79</v>
      </c>
      <c r="M18" s="38"/>
    </row>
    <row r="19" spans="1:13" ht="15" x14ac:dyDescent="0.25">
      <c r="A19" s="24"/>
      <c r="B19" s="25"/>
      <c r="C19" s="26"/>
      <c r="D19" s="50" t="s">
        <v>34</v>
      </c>
      <c r="E19" s="42"/>
      <c r="F19" s="42">
        <f>SUM(F12:F18)</f>
        <v>848</v>
      </c>
      <c r="G19" s="42">
        <f>SUM(G12:G18)</f>
        <v>28</v>
      </c>
      <c r="H19" s="42">
        <f>SUM(H12:H18)</f>
        <v>23</v>
      </c>
      <c r="I19" s="42">
        <f>SUM(I12:I18)</f>
        <v>132</v>
      </c>
      <c r="J19" s="42">
        <f>SUM(J12:J18)</f>
        <v>876</v>
      </c>
      <c r="K19" s="41"/>
      <c r="L19" s="42">
        <f>SUM(L12:L18)</f>
        <v>107.03</v>
      </c>
      <c r="M19" s="38"/>
    </row>
    <row r="20" spans="1:13" x14ac:dyDescent="0.25">
      <c r="A20" s="31">
        <f>A6</f>
        <v>1</v>
      </c>
      <c r="B20" s="32">
        <f>B6</f>
        <v>1</v>
      </c>
      <c r="C20" s="58" t="s">
        <v>46</v>
      </c>
      <c r="D20" s="61"/>
      <c r="E20" s="4"/>
      <c r="F20" s="4">
        <f>F11+F19</f>
        <v>1356</v>
      </c>
      <c r="G20" s="4">
        <f>G11+G19</f>
        <v>43</v>
      </c>
      <c r="H20" s="4">
        <f>H11+H19</f>
        <v>38</v>
      </c>
      <c r="I20" s="4">
        <f>I11+I19</f>
        <v>200</v>
      </c>
      <c r="J20" s="4">
        <f>J11+J19</f>
        <v>1346</v>
      </c>
      <c r="K20" s="4"/>
      <c r="L20" s="4">
        <f>L11+L19</f>
        <v>183.49</v>
      </c>
      <c r="M20" s="38"/>
    </row>
    <row r="21" spans="1:13" ht="15" x14ac:dyDescent="0.25">
      <c r="A21" s="33">
        <v>1</v>
      </c>
      <c r="B21" s="21">
        <v>2</v>
      </c>
      <c r="C21" s="52" t="s">
        <v>23</v>
      </c>
      <c r="D21" s="47" t="s">
        <v>24</v>
      </c>
      <c r="E21" s="42" t="s">
        <v>113</v>
      </c>
      <c r="F21" s="42">
        <v>180</v>
      </c>
      <c r="G21" s="42">
        <v>14</v>
      </c>
      <c r="H21" s="42">
        <v>12</v>
      </c>
      <c r="I21" s="42">
        <v>36</v>
      </c>
      <c r="J21" s="42">
        <v>309</v>
      </c>
      <c r="K21" s="44" t="s">
        <v>47</v>
      </c>
      <c r="L21" s="45">
        <v>60.5</v>
      </c>
      <c r="M21" s="38"/>
    </row>
    <row r="22" spans="1:13" ht="15" x14ac:dyDescent="0.25">
      <c r="A22" s="33"/>
      <c r="B22" s="21"/>
      <c r="C22" s="53"/>
      <c r="D22" s="48" t="s">
        <v>36</v>
      </c>
      <c r="E22" s="42" t="s">
        <v>80</v>
      </c>
      <c r="F22" s="42">
        <v>60</v>
      </c>
      <c r="G22" s="42">
        <v>1</v>
      </c>
      <c r="H22" s="42">
        <v>4</v>
      </c>
      <c r="I22" s="42">
        <v>6</v>
      </c>
      <c r="J22" s="42">
        <v>64</v>
      </c>
      <c r="K22" s="40" t="s">
        <v>48</v>
      </c>
      <c r="L22" s="39">
        <v>9.85</v>
      </c>
      <c r="M22" s="38"/>
    </row>
    <row r="23" spans="1:13" ht="15" x14ac:dyDescent="0.25">
      <c r="A23" s="33"/>
      <c r="B23" s="21"/>
      <c r="C23" s="53"/>
      <c r="D23" s="49" t="s">
        <v>28</v>
      </c>
      <c r="E23" s="39" t="s">
        <v>87</v>
      </c>
      <c r="F23" s="39">
        <v>250</v>
      </c>
      <c r="G23" s="42">
        <v>0</v>
      </c>
      <c r="H23" s="42">
        <v>0</v>
      </c>
      <c r="I23" s="42">
        <v>12</v>
      </c>
      <c r="J23" s="42">
        <v>47</v>
      </c>
      <c r="K23" s="40" t="s">
        <v>53</v>
      </c>
      <c r="L23" s="39">
        <v>2.46</v>
      </c>
      <c r="M23" s="38"/>
    </row>
    <row r="24" spans="1:13" ht="15" x14ac:dyDescent="0.25">
      <c r="A24" s="33"/>
      <c r="B24" s="21"/>
      <c r="C24" s="53"/>
      <c r="D24" s="49" t="s">
        <v>30</v>
      </c>
      <c r="E24" s="39" t="s">
        <v>31</v>
      </c>
      <c r="F24" s="39">
        <v>35</v>
      </c>
      <c r="G24" s="42">
        <v>3</v>
      </c>
      <c r="H24" s="42">
        <v>0</v>
      </c>
      <c r="I24" s="42">
        <v>18</v>
      </c>
      <c r="J24" s="42">
        <v>84</v>
      </c>
      <c r="K24" s="40"/>
      <c r="L24" s="39">
        <v>3.64</v>
      </c>
      <c r="M24" s="38"/>
    </row>
    <row r="25" spans="1:13" ht="15" x14ac:dyDescent="0.25">
      <c r="A25" s="34"/>
      <c r="B25" s="25"/>
      <c r="C25" s="54"/>
      <c r="D25" s="50" t="s">
        <v>34</v>
      </c>
      <c r="E25" s="42"/>
      <c r="F25" s="42">
        <f>SUM(F21:F24)</f>
        <v>525</v>
      </c>
      <c r="G25" s="42">
        <f>SUM(G21:G24)</f>
        <v>18</v>
      </c>
      <c r="H25" s="42">
        <f>SUM(H21:H24)</f>
        <v>16</v>
      </c>
      <c r="I25" s="42">
        <f>SUM(I21:I24)</f>
        <v>72</v>
      </c>
      <c r="J25" s="42">
        <f>SUM(J21:J24)</f>
        <v>504</v>
      </c>
      <c r="K25" s="41"/>
      <c r="L25" s="42">
        <f>SUM(L21:L24)</f>
        <v>76.449999999999989</v>
      </c>
      <c r="M25" s="38"/>
    </row>
    <row r="26" spans="1:13" ht="15" x14ac:dyDescent="0.25">
      <c r="A26" s="29">
        <f>A21</f>
        <v>1</v>
      </c>
      <c r="B26" s="29">
        <f>B21</f>
        <v>2</v>
      </c>
      <c r="C26" s="55" t="s">
        <v>35</v>
      </c>
      <c r="D26" s="49" t="s">
        <v>36</v>
      </c>
      <c r="E26" s="42" t="s">
        <v>89</v>
      </c>
      <c r="F26" s="42">
        <v>60</v>
      </c>
      <c r="G26" s="42">
        <v>1</v>
      </c>
      <c r="H26" s="42">
        <v>6</v>
      </c>
      <c r="I26" s="42">
        <v>5</v>
      </c>
      <c r="J26" s="42">
        <v>59</v>
      </c>
      <c r="K26" s="40" t="s">
        <v>57</v>
      </c>
      <c r="L26" s="39">
        <v>9.86</v>
      </c>
      <c r="M26" s="38"/>
    </row>
    <row r="27" spans="1:13" ht="15" x14ac:dyDescent="0.25">
      <c r="A27" s="33"/>
      <c r="B27" s="21"/>
      <c r="C27" s="53"/>
      <c r="D27" s="49" t="s">
        <v>37</v>
      </c>
      <c r="E27" s="42" t="s">
        <v>96</v>
      </c>
      <c r="F27" s="42">
        <v>200</v>
      </c>
      <c r="G27" s="42">
        <v>2</v>
      </c>
      <c r="H27" s="42">
        <v>2</v>
      </c>
      <c r="I27" s="42">
        <v>16</v>
      </c>
      <c r="J27" s="42">
        <v>96</v>
      </c>
      <c r="K27" s="40" t="s">
        <v>70</v>
      </c>
      <c r="L27" s="39">
        <v>12.86</v>
      </c>
      <c r="M27" s="38"/>
    </row>
    <row r="28" spans="1:13" ht="15" x14ac:dyDescent="0.25">
      <c r="A28" s="33"/>
      <c r="B28" s="21"/>
      <c r="C28" s="53"/>
      <c r="D28" s="49" t="s">
        <v>39</v>
      </c>
      <c r="E28" s="39" t="s">
        <v>128</v>
      </c>
      <c r="F28" s="39">
        <v>90</v>
      </c>
      <c r="G28" s="42">
        <v>13</v>
      </c>
      <c r="H28" s="42">
        <v>11</v>
      </c>
      <c r="I28" s="42">
        <v>14</v>
      </c>
      <c r="J28" s="42">
        <v>193</v>
      </c>
      <c r="K28" s="40" t="s">
        <v>129</v>
      </c>
      <c r="L28" s="39">
        <v>34.53</v>
      </c>
      <c r="M28" s="38"/>
    </row>
    <row r="29" spans="1:13" ht="15" x14ac:dyDescent="0.25">
      <c r="A29" s="33"/>
      <c r="B29" s="21"/>
      <c r="C29" s="53"/>
      <c r="D29" s="49" t="s">
        <v>41</v>
      </c>
      <c r="E29" s="42" t="s">
        <v>84</v>
      </c>
      <c r="F29" s="42">
        <v>160</v>
      </c>
      <c r="G29" s="42">
        <v>3</v>
      </c>
      <c r="H29" s="42">
        <v>5</v>
      </c>
      <c r="I29" s="42">
        <v>21</v>
      </c>
      <c r="J29" s="42">
        <v>145</v>
      </c>
      <c r="K29" s="40" t="s">
        <v>73</v>
      </c>
      <c r="L29" s="39">
        <v>33.93</v>
      </c>
      <c r="M29" s="38"/>
    </row>
    <row r="30" spans="1:13" ht="15" x14ac:dyDescent="0.25">
      <c r="A30" s="33"/>
      <c r="B30" s="21"/>
      <c r="C30" s="53"/>
      <c r="D30" s="49" t="s">
        <v>43</v>
      </c>
      <c r="E30" s="42" t="s">
        <v>88</v>
      </c>
      <c r="F30" s="42">
        <v>210</v>
      </c>
      <c r="G30" s="42">
        <v>0</v>
      </c>
      <c r="H30" s="42">
        <v>0</v>
      </c>
      <c r="I30" s="42">
        <v>21</v>
      </c>
      <c r="J30" s="42">
        <v>82</v>
      </c>
      <c r="K30" s="40" t="s">
        <v>55</v>
      </c>
      <c r="L30" s="39">
        <v>7.42</v>
      </c>
      <c r="M30" s="38"/>
    </row>
    <row r="31" spans="1:13" ht="15" x14ac:dyDescent="0.25">
      <c r="A31" s="33"/>
      <c r="B31" s="21"/>
      <c r="C31" s="53"/>
      <c r="D31" s="49" t="s">
        <v>44</v>
      </c>
      <c r="E31" s="39" t="s">
        <v>31</v>
      </c>
      <c r="F31" s="39">
        <v>40</v>
      </c>
      <c r="G31" s="42">
        <v>3</v>
      </c>
      <c r="H31" s="42">
        <v>0</v>
      </c>
      <c r="I31" s="42">
        <v>20</v>
      </c>
      <c r="J31" s="42">
        <v>96</v>
      </c>
      <c r="K31" s="40"/>
      <c r="L31" s="39">
        <v>4.2699999999999996</v>
      </c>
      <c r="M31" s="38"/>
    </row>
    <row r="32" spans="1:13" ht="15" x14ac:dyDescent="0.25">
      <c r="A32" s="33"/>
      <c r="B32" s="21"/>
      <c r="C32" s="53"/>
      <c r="D32" s="49" t="s">
        <v>45</v>
      </c>
      <c r="E32" s="42" t="s">
        <v>51</v>
      </c>
      <c r="F32" s="42">
        <v>40</v>
      </c>
      <c r="G32" s="42">
        <v>3</v>
      </c>
      <c r="H32" s="42">
        <v>1</v>
      </c>
      <c r="I32" s="42">
        <v>16</v>
      </c>
      <c r="J32" s="42">
        <v>83</v>
      </c>
      <c r="K32" s="40"/>
      <c r="L32" s="39">
        <v>4.16</v>
      </c>
      <c r="M32" s="38"/>
    </row>
    <row r="33" spans="1:13" ht="15" x14ac:dyDescent="0.25">
      <c r="A33" s="34"/>
      <c r="B33" s="25"/>
      <c r="C33" s="54"/>
      <c r="D33" s="50" t="s">
        <v>34</v>
      </c>
      <c r="E33" s="42"/>
      <c r="F33" s="42">
        <f>SUM(F26:F32)</f>
        <v>800</v>
      </c>
      <c r="G33" s="42">
        <f>SUM(G26:G32)</f>
        <v>25</v>
      </c>
      <c r="H33" s="42">
        <f>SUM(H26:H32)</f>
        <v>25</v>
      </c>
      <c r="I33" s="42">
        <f>SUM(I26:I32)</f>
        <v>113</v>
      </c>
      <c r="J33" s="42">
        <f>SUM(J26:J32)</f>
        <v>754</v>
      </c>
      <c r="K33" s="41"/>
      <c r="L33" s="42">
        <f>SUM(L26:L32)</f>
        <v>107.03</v>
      </c>
      <c r="M33" s="38"/>
    </row>
    <row r="34" spans="1:13" ht="15.75" customHeight="1" x14ac:dyDescent="0.25">
      <c r="A34" s="56">
        <f>A21</f>
        <v>1</v>
      </c>
      <c r="B34" s="56">
        <f>B21</f>
        <v>2</v>
      </c>
      <c r="C34" s="79" t="s">
        <v>46</v>
      </c>
      <c r="D34" s="80"/>
      <c r="E34" s="57"/>
      <c r="F34" s="57">
        <f>F25+F33</f>
        <v>1325</v>
      </c>
      <c r="G34" s="57">
        <f>G25+G33</f>
        <v>43</v>
      </c>
      <c r="H34" s="57">
        <f>H25+H33</f>
        <v>41</v>
      </c>
      <c r="I34" s="57">
        <f>I25+I33</f>
        <v>185</v>
      </c>
      <c r="J34" s="57">
        <f>J25+J33</f>
        <v>1258</v>
      </c>
      <c r="K34" s="57"/>
      <c r="L34" s="57">
        <f>L25+L33</f>
        <v>183.48</v>
      </c>
      <c r="M34" s="38"/>
    </row>
    <row r="35" spans="1:13" ht="25.5" x14ac:dyDescent="0.25">
      <c r="A35" s="16">
        <v>1</v>
      </c>
      <c r="B35" s="17">
        <v>3</v>
      </c>
      <c r="C35" s="52" t="s">
        <v>23</v>
      </c>
      <c r="D35" s="47" t="s">
        <v>24</v>
      </c>
      <c r="E35" s="42" t="s">
        <v>99</v>
      </c>
      <c r="F35" s="42">
        <v>240</v>
      </c>
      <c r="G35" s="42">
        <v>15</v>
      </c>
      <c r="H35" s="42">
        <v>16</v>
      </c>
      <c r="I35" s="42">
        <v>50</v>
      </c>
      <c r="J35" s="42">
        <v>405</v>
      </c>
      <c r="K35" s="44" t="s">
        <v>98</v>
      </c>
      <c r="L35" s="45">
        <v>56.66</v>
      </c>
      <c r="M35" s="38"/>
    </row>
    <row r="36" spans="1:13" ht="15" x14ac:dyDescent="0.25">
      <c r="A36" s="20"/>
      <c r="B36" s="21"/>
      <c r="C36" s="53"/>
      <c r="D36" s="49" t="s">
        <v>28</v>
      </c>
      <c r="E36" s="42" t="s">
        <v>81</v>
      </c>
      <c r="F36" s="42">
        <v>250</v>
      </c>
      <c r="G36" s="42">
        <v>0</v>
      </c>
      <c r="H36" s="42">
        <v>0</v>
      </c>
      <c r="I36" s="42">
        <v>12</v>
      </c>
      <c r="J36" s="42">
        <v>47</v>
      </c>
      <c r="K36" s="40" t="s">
        <v>53</v>
      </c>
      <c r="L36" s="39">
        <v>4.25</v>
      </c>
      <c r="M36" s="38"/>
    </row>
    <row r="37" spans="1:13" ht="15" x14ac:dyDescent="0.25">
      <c r="A37" s="20"/>
      <c r="B37" s="21"/>
      <c r="C37" s="53"/>
      <c r="D37" s="49" t="s">
        <v>30</v>
      </c>
      <c r="E37" s="39" t="s">
        <v>31</v>
      </c>
      <c r="F37" s="39">
        <v>43</v>
      </c>
      <c r="G37" s="42">
        <v>3</v>
      </c>
      <c r="H37" s="42">
        <v>0</v>
      </c>
      <c r="I37" s="42">
        <v>22</v>
      </c>
      <c r="J37" s="42">
        <v>103</v>
      </c>
      <c r="K37" s="40"/>
      <c r="L37" s="39">
        <v>4.6100000000000003</v>
      </c>
      <c r="M37" s="38"/>
    </row>
    <row r="38" spans="1:13" ht="15" x14ac:dyDescent="0.25">
      <c r="A38" s="20"/>
      <c r="B38" s="21"/>
      <c r="C38" s="53"/>
      <c r="D38" s="49" t="s">
        <v>36</v>
      </c>
      <c r="E38" s="42" t="s">
        <v>114</v>
      </c>
      <c r="F38" s="42">
        <v>60</v>
      </c>
      <c r="G38" s="42">
        <v>1</v>
      </c>
      <c r="H38" s="42">
        <v>3</v>
      </c>
      <c r="I38" s="42">
        <v>6</v>
      </c>
      <c r="J38" s="42">
        <v>54</v>
      </c>
      <c r="K38" s="46" t="s">
        <v>62</v>
      </c>
      <c r="L38" s="39">
        <v>10.93</v>
      </c>
      <c r="M38" s="38"/>
    </row>
    <row r="39" spans="1:13" ht="15" x14ac:dyDescent="0.25">
      <c r="A39" s="24"/>
      <c r="B39" s="25"/>
      <c r="C39" s="54"/>
      <c r="D39" s="50" t="s">
        <v>34</v>
      </c>
      <c r="E39" s="42"/>
      <c r="F39" s="42">
        <f>SUM(F35:F38)</f>
        <v>593</v>
      </c>
      <c r="G39" s="42">
        <f>SUM(G35:G38)</f>
        <v>19</v>
      </c>
      <c r="H39" s="42">
        <f>SUM(H35:H38)</f>
        <v>19</v>
      </c>
      <c r="I39" s="42">
        <f>SUM(I35:I38)</f>
        <v>90</v>
      </c>
      <c r="J39" s="42">
        <f>SUM(J35:J38)</f>
        <v>609</v>
      </c>
      <c r="K39" s="41"/>
      <c r="L39" s="42">
        <f>SUM(L35:L38)</f>
        <v>76.449999999999989</v>
      </c>
      <c r="M39" s="38"/>
    </row>
    <row r="40" spans="1:13" ht="15" x14ac:dyDescent="0.25">
      <c r="A40" s="28">
        <f>A35</f>
        <v>1</v>
      </c>
      <c r="B40" s="29">
        <f>B35</f>
        <v>3</v>
      </c>
      <c r="C40" s="55" t="s">
        <v>35</v>
      </c>
      <c r="D40" s="49" t="s">
        <v>36</v>
      </c>
      <c r="E40" s="42" t="s">
        <v>115</v>
      </c>
      <c r="F40" s="42">
        <v>60</v>
      </c>
      <c r="G40" s="42">
        <v>1</v>
      </c>
      <c r="H40" s="42">
        <v>4</v>
      </c>
      <c r="I40" s="42">
        <v>15</v>
      </c>
      <c r="J40" s="42">
        <v>54</v>
      </c>
      <c r="K40" s="40" t="s">
        <v>116</v>
      </c>
      <c r="L40" s="39">
        <v>8.1</v>
      </c>
      <c r="M40" s="38"/>
    </row>
    <row r="41" spans="1:13" ht="15" x14ac:dyDescent="0.25">
      <c r="A41" s="20"/>
      <c r="B41" s="21"/>
      <c r="C41" s="53"/>
      <c r="D41" s="49" t="s">
        <v>37</v>
      </c>
      <c r="E41" s="42" t="s">
        <v>100</v>
      </c>
      <c r="F41" s="42">
        <v>200</v>
      </c>
      <c r="G41" s="42">
        <v>4</v>
      </c>
      <c r="H41" s="42">
        <v>4</v>
      </c>
      <c r="I41" s="42">
        <v>15</v>
      </c>
      <c r="J41" s="42">
        <v>120</v>
      </c>
      <c r="K41" s="40" t="s">
        <v>54</v>
      </c>
      <c r="L41" s="39">
        <v>11.15</v>
      </c>
      <c r="M41" s="38"/>
    </row>
    <row r="42" spans="1:13" ht="15" x14ac:dyDescent="0.25">
      <c r="A42" s="20"/>
      <c r="B42" s="21"/>
      <c r="C42" s="53"/>
      <c r="D42" s="49" t="s">
        <v>39</v>
      </c>
      <c r="E42" s="42" t="s">
        <v>130</v>
      </c>
      <c r="F42" s="42">
        <v>240</v>
      </c>
      <c r="G42" s="42">
        <v>24</v>
      </c>
      <c r="H42" s="42">
        <v>20</v>
      </c>
      <c r="I42" s="42">
        <v>21</v>
      </c>
      <c r="J42" s="42">
        <v>364</v>
      </c>
      <c r="K42" s="40" t="s">
        <v>131</v>
      </c>
      <c r="L42" s="39">
        <v>77.06</v>
      </c>
      <c r="M42" s="38"/>
    </row>
    <row r="43" spans="1:13" ht="15" x14ac:dyDescent="0.25">
      <c r="A43" s="20"/>
      <c r="B43" s="21"/>
      <c r="C43" s="53"/>
      <c r="D43" s="49" t="s">
        <v>41</v>
      </c>
      <c r="E43" s="42"/>
      <c r="F43" s="42"/>
      <c r="G43" s="42"/>
      <c r="H43" s="42"/>
      <c r="I43" s="42"/>
      <c r="J43" s="42"/>
      <c r="K43" s="40"/>
      <c r="L43" s="39"/>
      <c r="M43" s="38"/>
    </row>
    <row r="44" spans="1:13" ht="15" x14ac:dyDescent="0.25">
      <c r="A44" s="20"/>
      <c r="B44" s="21"/>
      <c r="C44" s="53"/>
      <c r="D44" s="49" t="s">
        <v>43</v>
      </c>
      <c r="E44" s="42" t="s">
        <v>88</v>
      </c>
      <c r="F44" s="42">
        <v>180</v>
      </c>
      <c r="G44" s="42">
        <v>0</v>
      </c>
      <c r="H44" s="42">
        <v>0</v>
      </c>
      <c r="I44" s="42">
        <v>18</v>
      </c>
      <c r="J44" s="42">
        <v>70</v>
      </c>
      <c r="K44" s="40" t="s">
        <v>55</v>
      </c>
      <c r="L44" s="39">
        <v>6.36</v>
      </c>
      <c r="M44" s="38"/>
    </row>
    <row r="45" spans="1:13" ht="15" x14ac:dyDescent="0.25">
      <c r="A45" s="20"/>
      <c r="B45" s="21"/>
      <c r="C45" s="53"/>
      <c r="D45" s="49" t="s">
        <v>44</v>
      </c>
      <c r="E45" s="39" t="s">
        <v>31</v>
      </c>
      <c r="F45" s="39">
        <v>22</v>
      </c>
      <c r="G45" s="42">
        <v>2</v>
      </c>
      <c r="H45" s="42">
        <v>0</v>
      </c>
      <c r="I45" s="42">
        <v>11</v>
      </c>
      <c r="J45" s="42">
        <v>53</v>
      </c>
      <c r="K45" s="40"/>
      <c r="L45" s="39">
        <v>2.29</v>
      </c>
      <c r="M45" s="38"/>
    </row>
    <row r="46" spans="1:13" ht="15" x14ac:dyDescent="0.25">
      <c r="A46" s="20"/>
      <c r="B46" s="21"/>
      <c r="C46" s="53"/>
      <c r="D46" s="49" t="s">
        <v>45</v>
      </c>
      <c r="E46" s="39" t="s">
        <v>51</v>
      </c>
      <c r="F46" s="39">
        <v>20</v>
      </c>
      <c r="G46" s="42">
        <v>1</v>
      </c>
      <c r="H46" s="42">
        <v>0</v>
      </c>
      <c r="I46" s="42">
        <v>8</v>
      </c>
      <c r="J46" s="42">
        <v>41</v>
      </c>
      <c r="K46" s="40"/>
      <c r="L46" s="39">
        <v>2.0699999999999998</v>
      </c>
      <c r="M46" s="38"/>
    </row>
    <row r="47" spans="1:13" ht="15" x14ac:dyDescent="0.25">
      <c r="A47" s="24"/>
      <c r="B47" s="25"/>
      <c r="C47" s="26"/>
      <c r="D47" s="27" t="s">
        <v>34</v>
      </c>
      <c r="E47" s="2"/>
      <c r="F47" s="2">
        <f>SUM(F40:F46)</f>
        <v>722</v>
      </c>
      <c r="G47" s="2">
        <f>SUM(G40:G46)</f>
        <v>32</v>
      </c>
      <c r="H47" s="2">
        <f>SUM(H40:H46)</f>
        <v>28</v>
      </c>
      <c r="I47" s="2">
        <f>SUM(I40:I46)</f>
        <v>88</v>
      </c>
      <c r="J47" s="2">
        <f>SUM(J40:J46)</f>
        <v>702</v>
      </c>
      <c r="K47" s="3"/>
      <c r="L47" s="2">
        <f>SUM(L40:L46)</f>
        <v>107.03</v>
      </c>
      <c r="M47" s="38"/>
    </row>
    <row r="48" spans="1:13" ht="15.75" customHeight="1" x14ac:dyDescent="0.25">
      <c r="A48" s="31">
        <f>A35</f>
        <v>1</v>
      </c>
      <c r="B48" s="32">
        <f>B35</f>
        <v>3</v>
      </c>
      <c r="C48" s="58" t="s">
        <v>46</v>
      </c>
      <c r="D48" s="81"/>
      <c r="E48" s="4"/>
      <c r="F48" s="4">
        <f>F39+F47</f>
        <v>1315</v>
      </c>
      <c r="G48" s="4">
        <f>G39+G47</f>
        <v>51</v>
      </c>
      <c r="H48" s="4">
        <f>H39+H47</f>
        <v>47</v>
      </c>
      <c r="I48" s="4">
        <f>I39+I47</f>
        <v>178</v>
      </c>
      <c r="J48" s="4">
        <f>J39+J47</f>
        <v>1311</v>
      </c>
      <c r="K48" s="4"/>
      <c r="L48" s="4">
        <f>L39+L47</f>
        <v>183.48</v>
      </c>
      <c r="M48" s="38"/>
    </row>
    <row r="49" spans="1:13" ht="26.1" customHeight="1" x14ac:dyDescent="0.25">
      <c r="A49" s="16">
        <v>1</v>
      </c>
      <c r="B49" s="17">
        <v>4</v>
      </c>
      <c r="C49" s="18" t="s">
        <v>23</v>
      </c>
      <c r="D49" s="19" t="s">
        <v>24</v>
      </c>
      <c r="E49" s="42" t="s">
        <v>97</v>
      </c>
      <c r="F49" s="42">
        <v>150</v>
      </c>
      <c r="G49" s="42">
        <v>13</v>
      </c>
      <c r="H49" s="42">
        <v>15</v>
      </c>
      <c r="I49" s="42">
        <v>30</v>
      </c>
      <c r="J49" s="42">
        <v>308</v>
      </c>
      <c r="K49" s="44" t="s">
        <v>56</v>
      </c>
      <c r="L49" s="45">
        <v>50.7</v>
      </c>
      <c r="M49" s="38"/>
    </row>
    <row r="50" spans="1:13" ht="15" x14ac:dyDescent="0.25">
      <c r="A50" s="20"/>
      <c r="B50" s="21"/>
      <c r="C50" s="22"/>
      <c r="D50" s="23" t="s">
        <v>28</v>
      </c>
      <c r="E50" s="42" t="s">
        <v>87</v>
      </c>
      <c r="F50" s="42">
        <v>250</v>
      </c>
      <c r="G50" s="42">
        <v>0</v>
      </c>
      <c r="H50" s="42">
        <v>0</v>
      </c>
      <c r="I50" s="42">
        <v>12</v>
      </c>
      <c r="J50" s="42">
        <v>46</v>
      </c>
      <c r="K50" s="40" t="s">
        <v>53</v>
      </c>
      <c r="L50" s="39">
        <v>2.46</v>
      </c>
      <c r="M50" s="38"/>
    </row>
    <row r="51" spans="1:13" ht="15" x14ac:dyDescent="0.25">
      <c r="A51" s="20"/>
      <c r="B51" s="21"/>
      <c r="C51" s="22"/>
      <c r="D51" s="23" t="s">
        <v>30</v>
      </c>
      <c r="E51" s="39" t="s">
        <v>31</v>
      </c>
      <c r="F51" s="39">
        <v>39</v>
      </c>
      <c r="G51" s="42">
        <v>4</v>
      </c>
      <c r="H51" s="42">
        <v>1</v>
      </c>
      <c r="I51" s="42">
        <v>23</v>
      </c>
      <c r="J51" s="42">
        <v>94</v>
      </c>
      <c r="K51" s="40"/>
      <c r="L51" s="39">
        <v>4.09</v>
      </c>
      <c r="M51" s="38"/>
    </row>
    <row r="52" spans="1:13" ht="15" x14ac:dyDescent="0.25">
      <c r="A52" s="20"/>
      <c r="B52" s="21"/>
      <c r="C52" s="22"/>
      <c r="D52" s="23" t="s">
        <v>32</v>
      </c>
      <c r="E52" s="42" t="s">
        <v>33</v>
      </c>
      <c r="F52" s="42">
        <v>100</v>
      </c>
      <c r="G52" s="42">
        <v>0</v>
      </c>
      <c r="H52" s="42">
        <v>0</v>
      </c>
      <c r="I52" s="42">
        <v>10</v>
      </c>
      <c r="J52" s="42">
        <v>45</v>
      </c>
      <c r="K52" s="40"/>
      <c r="L52" s="39">
        <v>19.2</v>
      </c>
      <c r="M52" s="38"/>
    </row>
    <row r="53" spans="1:13" ht="15" x14ac:dyDescent="0.25">
      <c r="A53" s="24"/>
      <c r="B53" s="25"/>
      <c r="C53" s="26"/>
      <c r="D53" s="27" t="s">
        <v>34</v>
      </c>
      <c r="E53" s="42"/>
      <c r="F53" s="42">
        <f>SUM(F49:F52)</f>
        <v>539</v>
      </c>
      <c r="G53" s="42">
        <f>SUM(G49:G52)</f>
        <v>17</v>
      </c>
      <c r="H53" s="42">
        <f>SUM(H49:H52)</f>
        <v>16</v>
      </c>
      <c r="I53" s="42">
        <f>SUM(I49:I52)</f>
        <v>75</v>
      </c>
      <c r="J53" s="42">
        <f>SUM(J49:J52)</f>
        <v>493</v>
      </c>
      <c r="K53" s="41"/>
      <c r="L53" s="42">
        <f>SUM(L49:L52)</f>
        <v>76.45</v>
      </c>
      <c r="M53" s="38"/>
    </row>
    <row r="54" spans="1:13" ht="15" x14ac:dyDescent="0.25">
      <c r="A54" s="28">
        <f>A49</f>
        <v>1</v>
      </c>
      <c r="B54" s="29">
        <f>B49</f>
        <v>4</v>
      </c>
      <c r="C54" s="30" t="s">
        <v>35</v>
      </c>
      <c r="D54" s="23" t="s">
        <v>36</v>
      </c>
      <c r="E54" s="42" t="s">
        <v>89</v>
      </c>
      <c r="F54" s="42">
        <v>60</v>
      </c>
      <c r="G54" s="42">
        <v>1</v>
      </c>
      <c r="H54" s="42">
        <v>4</v>
      </c>
      <c r="I54" s="42">
        <v>5</v>
      </c>
      <c r="J54" s="42">
        <v>59</v>
      </c>
      <c r="K54" s="40" t="s">
        <v>57</v>
      </c>
      <c r="L54" s="39">
        <v>9.85</v>
      </c>
      <c r="M54" s="38"/>
    </row>
    <row r="55" spans="1:13" ht="15" x14ac:dyDescent="0.25">
      <c r="A55" s="20"/>
      <c r="B55" s="21"/>
      <c r="C55" s="22"/>
      <c r="D55" s="23" t="s">
        <v>37</v>
      </c>
      <c r="E55" s="42" t="s">
        <v>90</v>
      </c>
      <c r="F55" s="42">
        <v>250</v>
      </c>
      <c r="G55" s="42">
        <v>2</v>
      </c>
      <c r="H55" s="42">
        <v>6</v>
      </c>
      <c r="I55" s="42">
        <v>9</v>
      </c>
      <c r="J55" s="42">
        <v>99</v>
      </c>
      <c r="K55" s="40" t="s">
        <v>58</v>
      </c>
      <c r="L55" s="39">
        <v>16.02</v>
      </c>
      <c r="M55" s="38"/>
    </row>
    <row r="56" spans="1:13" ht="14.1" customHeight="1" x14ac:dyDescent="0.25">
      <c r="A56" s="20"/>
      <c r="B56" s="21"/>
      <c r="C56" s="22"/>
      <c r="D56" s="23" t="s">
        <v>39</v>
      </c>
      <c r="E56" s="42" t="s">
        <v>132</v>
      </c>
      <c r="F56" s="42">
        <v>90</v>
      </c>
      <c r="G56" s="42">
        <v>11</v>
      </c>
      <c r="H56" s="42">
        <v>9</v>
      </c>
      <c r="I56" s="42">
        <v>9</v>
      </c>
      <c r="J56" s="42">
        <v>161</v>
      </c>
      <c r="K56" s="40">
        <v>1143</v>
      </c>
      <c r="L56" s="39">
        <v>50.57</v>
      </c>
      <c r="M56" s="38"/>
    </row>
    <row r="57" spans="1:13" ht="15" x14ac:dyDescent="0.25">
      <c r="A57" s="20"/>
      <c r="B57" s="21"/>
      <c r="C57" s="22"/>
      <c r="D57" s="23" t="s">
        <v>41</v>
      </c>
      <c r="E57" s="42" t="s">
        <v>101</v>
      </c>
      <c r="F57" s="42">
        <v>160</v>
      </c>
      <c r="G57" s="42">
        <v>5</v>
      </c>
      <c r="H57" s="42">
        <v>5</v>
      </c>
      <c r="I57" s="42">
        <v>34</v>
      </c>
      <c r="J57" s="42">
        <v>200</v>
      </c>
      <c r="K57" s="40" t="s">
        <v>59</v>
      </c>
      <c r="L57" s="39">
        <v>14.12</v>
      </c>
      <c r="M57" s="38"/>
    </row>
    <row r="58" spans="1:13" ht="15" x14ac:dyDescent="0.25">
      <c r="A58" s="20"/>
      <c r="B58" s="21"/>
      <c r="C58" s="22"/>
      <c r="D58" s="23" t="s">
        <v>43</v>
      </c>
      <c r="E58" s="42" t="s">
        <v>91</v>
      </c>
      <c r="F58" s="42">
        <v>200</v>
      </c>
      <c r="G58" s="42">
        <v>0</v>
      </c>
      <c r="H58" s="42">
        <v>0</v>
      </c>
      <c r="I58" s="42">
        <v>14</v>
      </c>
      <c r="J58" s="42">
        <v>56</v>
      </c>
      <c r="K58" s="40" t="s">
        <v>60</v>
      </c>
      <c r="L58" s="39">
        <v>10.3</v>
      </c>
      <c r="M58" s="38"/>
    </row>
    <row r="59" spans="1:13" ht="15" x14ac:dyDescent="0.25">
      <c r="A59" s="20"/>
      <c r="B59" s="21"/>
      <c r="C59" s="22"/>
      <c r="D59" s="23" t="s">
        <v>44</v>
      </c>
      <c r="E59" s="42" t="s">
        <v>31</v>
      </c>
      <c r="F59" s="42">
        <v>30</v>
      </c>
      <c r="G59" s="42">
        <v>3</v>
      </c>
      <c r="H59" s="42">
        <v>0</v>
      </c>
      <c r="I59" s="42">
        <v>18</v>
      </c>
      <c r="J59" s="42">
        <v>86</v>
      </c>
      <c r="K59" s="40"/>
      <c r="L59" s="39">
        <v>3.07</v>
      </c>
      <c r="M59" s="38"/>
    </row>
    <row r="60" spans="1:13" ht="15" x14ac:dyDescent="0.25">
      <c r="A60" s="20"/>
      <c r="B60" s="21"/>
      <c r="C60" s="22"/>
      <c r="D60" s="23" t="s">
        <v>45</v>
      </c>
      <c r="E60" s="42" t="s">
        <v>51</v>
      </c>
      <c r="F60" s="42">
        <v>30</v>
      </c>
      <c r="G60" s="42">
        <v>2</v>
      </c>
      <c r="H60" s="42">
        <v>0</v>
      </c>
      <c r="I60" s="42">
        <v>12</v>
      </c>
      <c r="J60" s="42">
        <v>62</v>
      </c>
      <c r="K60" s="40"/>
      <c r="L60" s="39">
        <v>3.1</v>
      </c>
      <c r="M60" s="38"/>
    </row>
    <row r="61" spans="1:13" ht="15" x14ac:dyDescent="0.25">
      <c r="A61" s="24"/>
      <c r="B61" s="25"/>
      <c r="C61" s="26"/>
      <c r="D61" s="27" t="s">
        <v>34</v>
      </c>
      <c r="E61" s="2"/>
      <c r="F61" s="2">
        <f>SUM(F54:F60)</f>
        <v>820</v>
      </c>
      <c r="G61" s="2">
        <f>SUM(G54:G60)</f>
        <v>24</v>
      </c>
      <c r="H61" s="2">
        <f>SUM(H54:H60)</f>
        <v>24</v>
      </c>
      <c r="I61" s="2">
        <f>SUM(I54:I60)</f>
        <v>101</v>
      </c>
      <c r="J61" s="2">
        <f>SUM(J54:J60)</f>
        <v>723</v>
      </c>
      <c r="K61" s="3"/>
      <c r="L61" s="2">
        <f>SUM(L54:L60)</f>
        <v>107.02999999999999</v>
      </c>
      <c r="M61" s="38"/>
    </row>
    <row r="62" spans="1:13" ht="15.75" customHeight="1" x14ac:dyDescent="0.25">
      <c r="A62" s="31">
        <f>A49</f>
        <v>1</v>
      </c>
      <c r="B62" s="32">
        <f>B49</f>
        <v>4</v>
      </c>
      <c r="C62" s="58" t="s">
        <v>46</v>
      </c>
      <c r="D62" s="59"/>
      <c r="E62" s="4"/>
      <c r="F62" s="4">
        <f>F53+F61</f>
        <v>1359</v>
      </c>
      <c r="G62" s="4">
        <f>G53+G61</f>
        <v>41</v>
      </c>
      <c r="H62" s="4">
        <f>H53+H61</f>
        <v>40</v>
      </c>
      <c r="I62" s="4">
        <f>I53+I61</f>
        <v>176</v>
      </c>
      <c r="J62" s="4">
        <f>J53+J61</f>
        <v>1216</v>
      </c>
      <c r="K62" s="4"/>
      <c r="L62" s="4">
        <f>L53+L61</f>
        <v>183.48</v>
      </c>
      <c r="M62" s="38"/>
    </row>
    <row r="63" spans="1:13" ht="25.5" x14ac:dyDescent="0.25">
      <c r="A63" s="16">
        <v>1</v>
      </c>
      <c r="B63" s="17">
        <v>5</v>
      </c>
      <c r="C63" s="18" t="s">
        <v>23</v>
      </c>
      <c r="D63" s="19" t="s">
        <v>24</v>
      </c>
      <c r="E63" s="42" t="s">
        <v>117</v>
      </c>
      <c r="F63" s="42">
        <v>240</v>
      </c>
      <c r="G63" s="42">
        <v>16</v>
      </c>
      <c r="H63" s="42">
        <v>16</v>
      </c>
      <c r="I63" s="42">
        <v>39</v>
      </c>
      <c r="J63" s="42">
        <v>460</v>
      </c>
      <c r="K63" s="44" t="s">
        <v>102</v>
      </c>
      <c r="L63" s="45">
        <v>58.04</v>
      </c>
      <c r="M63" s="38"/>
    </row>
    <row r="64" spans="1:13" ht="15" x14ac:dyDescent="0.25">
      <c r="A64" s="20"/>
      <c r="B64" s="21"/>
      <c r="C64" s="22"/>
      <c r="D64" s="23" t="s">
        <v>28</v>
      </c>
      <c r="E64" s="42" t="s">
        <v>81</v>
      </c>
      <c r="F64" s="42">
        <v>180</v>
      </c>
      <c r="G64" s="42">
        <v>0</v>
      </c>
      <c r="H64" s="42">
        <v>0</v>
      </c>
      <c r="I64" s="42">
        <v>8</v>
      </c>
      <c r="J64" s="42">
        <v>34</v>
      </c>
      <c r="K64" s="40" t="s">
        <v>49</v>
      </c>
      <c r="L64" s="39">
        <v>1.77</v>
      </c>
      <c r="M64" s="38"/>
    </row>
    <row r="65" spans="1:13" ht="15" x14ac:dyDescent="0.25">
      <c r="A65" s="20"/>
      <c r="B65" s="21"/>
      <c r="C65" s="22"/>
      <c r="D65" s="23" t="s">
        <v>30</v>
      </c>
      <c r="E65" s="39" t="s">
        <v>31</v>
      </c>
      <c r="F65" s="39">
        <v>42</v>
      </c>
      <c r="G65" s="42">
        <v>3</v>
      </c>
      <c r="H65" s="42">
        <v>0</v>
      </c>
      <c r="I65" s="42">
        <v>21</v>
      </c>
      <c r="J65" s="42">
        <v>101</v>
      </c>
      <c r="K65" s="40"/>
      <c r="L65" s="39">
        <v>4.49</v>
      </c>
      <c r="M65" s="38"/>
    </row>
    <row r="66" spans="1:13" ht="15" x14ac:dyDescent="0.25">
      <c r="A66" s="20"/>
      <c r="B66" s="21"/>
      <c r="C66" s="22"/>
      <c r="D66" s="23" t="s">
        <v>36</v>
      </c>
      <c r="E66" s="42" t="s">
        <v>115</v>
      </c>
      <c r="F66" s="42">
        <v>90</v>
      </c>
      <c r="G66" s="42">
        <v>1</v>
      </c>
      <c r="H66" s="42">
        <v>5</v>
      </c>
      <c r="I66" s="42">
        <v>22</v>
      </c>
      <c r="J66" s="42">
        <v>81</v>
      </c>
      <c r="K66" s="46" t="s">
        <v>116</v>
      </c>
      <c r="L66" s="39">
        <v>12.15</v>
      </c>
      <c r="M66" s="38"/>
    </row>
    <row r="67" spans="1:13" ht="15" x14ac:dyDescent="0.25">
      <c r="A67" s="24"/>
      <c r="B67" s="25"/>
      <c r="C67" s="26"/>
      <c r="D67" s="27" t="s">
        <v>34</v>
      </c>
      <c r="E67" s="42"/>
      <c r="F67" s="42">
        <f>SUM(F63:F66)</f>
        <v>552</v>
      </c>
      <c r="G67" s="42">
        <f>SUM(G63:G66)</f>
        <v>20</v>
      </c>
      <c r="H67" s="42">
        <f>SUM(H63:H66)</f>
        <v>21</v>
      </c>
      <c r="I67" s="42">
        <f>SUM(I63:I66)</f>
        <v>90</v>
      </c>
      <c r="J67" s="42">
        <f>SUM(J63:J66)</f>
        <v>676</v>
      </c>
      <c r="K67" s="41"/>
      <c r="L67" s="42">
        <f>SUM(L63:L66)</f>
        <v>76.45</v>
      </c>
      <c r="M67" s="38"/>
    </row>
    <row r="68" spans="1:13" ht="15" x14ac:dyDescent="0.25">
      <c r="A68" s="28">
        <f>A63</f>
        <v>1</v>
      </c>
      <c r="B68" s="29">
        <f>B63</f>
        <v>5</v>
      </c>
      <c r="C68" s="30" t="s">
        <v>35</v>
      </c>
      <c r="D68" s="23" t="s">
        <v>36</v>
      </c>
      <c r="E68" s="42" t="s">
        <v>82</v>
      </c>
      <c r="F68" s="42">
        <v>60</v>
      </c>
      <c r="G68" s="42">
        <v>1</v>
      </c>
      <c r="H68" s="42">
        <v>3</v>
      </c>
      <c r="I68" s="42">
        <v>6</v>
      </c>
      <c r="J68" s="42">
        <v>53</v>
      </c>
      <c r="K68" s="40" t="s">
        <v>68</v>
      </c>
      <c r="L68" s="51">
        <v>8.81</v>
      </c>
      <c r="M68" s="38"/>
    </row>
    <row r="69" spans="1:13" ht="15" x14ac:dyDescent="0.25">
      <c r="A69" s="20"/>
      <c r="B69" s="21"/>
      <c r="C69" s="22"/>
      <c r="D69" s="23" t="s">
        <v>37</v>
      </c>
      <c r="E69" s="42" t="s">
        <v>92</v>
      </c>
      <c r="F69" s="42">
        <v>200</v>
      </c>
      <c r="G69" s="42">
        <v>2</v>
      </c>
      <c r="H69" s="42">
        <v>4</v>
      </c>
      <c r="I69" s="42">
        <v>13</v>
      </c>
      <c r="J69" s="42">
        <v>99</v>
      </c>
      <c r="K69" s="40" t="s">
        <v>63</v>
      </c>
      <c r="L69" s="39">
        <v>16.23</v>
      </c>
      <c r="M69" s="38"/>
    </row>
    <row r="70" spans="1:13" ht="15" x14ac:dyDescent="0.25">
      <c r="A70" s="20"/>
      <c r="B70" s="21"/>
      <c r="C70" s="22"/>
      <c r="D70" s="23" t="s">
        <v>39</v>
      </c>
      <c r="E70" s="42" t="s">
        <v>118</v>
      </c>
      <c r="F70" s="42">
        <v>100</v>
      </c>
      <c r="G70" s="42">
        <v>14</v>
      </c>
      <c r="H70" s="42">
        <v>17</v>
      </c>
      <c r="I70" s="42">
        <v>14</v>
      </c>
      <c r="J70" s="42">
        <v>263</v>
      </c>
      <c r="K70" s="40" t="s">
        <v>64</v>
      </c>
      <c r="L70" s="39">
        <v>45.74</v>
      </c>
      <c r="M70" s="38"/>
    </row>
    <row r="71" spans="1:13" ht="15" x14ac:dyDescent="0.25">
      <c r="A71" s="20"/>
      <c r="B71" s="21"/>
      <c r="C71" s="22"/>
      <c r="D71" s="23" t="s">
        <v>41</v>
      </c>
      <c r="E71" s="42" t="s">
        <v>95</v>
      </c>
      <c r="F71" s="42">
        <v>160</v>
      </c>
      <c r="G71" s="42">
        <v>9</v>
      </c>
      <c r="H71" s="42">
        <v>6</v>
      </c>
      <c r="I71" s="42">
        <v>45</v>
      </c>
      <c r="J71" s="42">
        <v>274</v>
      </c>
      <c r="K71" s="40" t="s">
        <v>52</v>
      </c>
      <c r="L71" s="39">
        <v>18.63</v>
      </c>
      <c r="M71" s="38"/>
    </row>
    <row r="72" spans="1:13" ht="14.1" customHeight="1" x14ac:dyDescent="0.25">
      <c r="A72" s="20"/>
      <c r="B72" s="21"/>
      <c r="C72" s="22"/>
      <c r="D72" s="23" t="s">
        <v>43</v>
      </c>
      <c r="E72" s="39" t="s">
        <v>88</v>
      </c>
      <c r="F72" s="39">
        <v>250</v>
      </c>
      <c r="G72" s="42">
        <v>1</v>
      </c>
      <c r="H72" s="42">
        <v>0</v>
      </c>
      <c r="I72" s="42">
        <v>25</v>
      </c>
      <c r="J72" s="42">
        <v>98</v>
      </c>
      <c r="K72" s="40" t="s">
        <v>55</v>
      </c>
      <c r="L72" s="39">
        <v>8.84</v>
      </c>
      <c r="M72" s="38"/>
    </row>
    <row r="73" spans="1:13" ht="15" x14ac:dyDescent="0.25">
      <c r="A73" s="20"/>
      <c r="B73" s="21"/>
      <c r="C73" s="22"/>
      <c r="D73" s="23" t="s">
        <v>44</v>
      </c>
      <c r="E73" s="39" t="s">
        <v>31</v>
      </c>
      <c r="F73" s="39">
        <v>43</v>
      </c>
      <c r="G73" s="42">
        <v>3</v>
      </c>
      <c r="H73" s="42">
        <v>0</v>
      </c>
      <c r="I73" s="42">
        <v>22</v>
      </c>
      <c r="J73" s="42">
        <v>103</v>
      </c>
      <c r="K73" s="40"/>
      <c r="L73" s="39">
        <v>4.59</v>
      </c>
      <c r="M73" s="38"/>
    </row>
    <row r="74" spans="1:13" ht="15" x14ac:dyDescent="0.25">
      <c r="A74" s="20"/>
      <c r="B74" s="21"/>
      <c r="C74" s="22"/>
      <c r="D74" s="23" t="s">
        <v>45</v>
      </c>
      <c r="E74" s="39" t="s">
        <v>51</v>
      </c>
      <c r="F74" s="39">
        <v>40</v>
      </c>
      <c r="G74" s="42">
        <v>3</v>
      </c>
      <c r="H74" s="42">
        <v>1</v>
      </c>
      <c r="I74" s="42">
        <v>16</v>
      </c>
      <c r="J74" s="42">
        <v>83</v>
      </c>
      <c r="K74" s="40"/>
      <c r="L74" s="39">
        <v>4.1900000000000004</v>
      </c>
      <c r="M74" s="38"/>
    </row>
    <row r="75" spans="1:13" ht="15" x14ac:dyDescent="0.25">
      <c r="A75" s="24"/>
      <c r="B75" s="25"/>
      <c r="C75" s="26"/>
      <c r="D75" s="27" t="s">
        <v>34</v>
      </c>
      <c r="E75" s="2"/>
      <c r="F75" s="2">
        <f>SUM(F68:F74)</f>
        <v>853</v>
      </c>
      <c r="G75" s="2">
        <f>SUM(G68:G74)</f>
        <v>33</v>
      </c>
      <c r="H75" s="2">
        <f>SUM(H68:H74)</f>
        <v>31</v>
      </c>
      <c r="I75" s="2">
        <f>SUM(I68:I74)</f>
        <v>141</v>
      </c>
      <c r="J75" s="2">
        <f>SUM(J68:J74)</f>
        <v>973</v>
      </c>
      <c r="K75" s="3"/>
      <c r="L75" s="2">
        <f>SUM(L68:L74)</f>
        <v>107.03</v>
      </c>
      <c r="M75" s="38"/>
    </row>
    <row r="76" spans="1:13" ht="15.75" customHeight="1" x14ac:dyDescent="0.25">
      <c r="A76" s="31">
        <f>A63</f>
        <v>1</v>
      </c>
      <c r="B76" s="32">
        <f>B63</f>
        <v>5</v>
      </c>
      <c r="C76" s="58" t="s">
        <v>46</v>
      </c>
      <c r="D76" s="60"/>
      <c r="E76" s="4"/>
      <c r="F76" s="4">
        <f>F67+F75</f>
        <v>1405</v>
      </c>
      <c r="G76" s="4">
        <f>G67+G75</f>
        <v>53</v>
      </c>
      <c r="H76" s="4">
        <f>H67+H75</f>
        <v>52</v>
      </c>
      <c r="I76" s="4">
        <f>I67+I75</f>
        <v>231</v>
      </c>
      <c r="J76" s="4">
        <f>J67+J75</f>
        <v>1649</v>
      </c>
      <c r="K76" s="4"/>
      <c r="L76" s="4">
        <f>L67+L75</f>
        <v>183.48000000000002</v>
      </c>
      <c r="M76" s="38"/>
    </row>
    <row r="77" spans="1:13" ht="15" x14ac:dyDescent="0.25">
      <c r="A77" s="16">
        <v>2</v>
      </c>
      <c r="B77" s="17">
        <v>1</v>
      </c>
      <c r="C77" s="18" t="s">
        <v>23</v>
      </c>
      <c r="D77" s="47" t="s">
        <v>24</v>
      </c>
      <c r="E77" s="42" t="s">
        <v>103</v>
      </c>
      <c r="F77" s="42">
        <v>150</v>
      </c>
      <c r="G77" s="42">
        <v>4</v>
      </c>
      <c r="H77" s="42">
        <v>7</v>
      </c>
      <c r="I77" s="42">
        <v>32</v>
      </c>
      <c r="J77" s="42">
        <v>197</v>
      </c>
      <c r="K77" s="44" t="s">
        <v>65</v>
      </c>
      <c r="L77" s="45">
        <v>21.44</v>
      </c>
      <c r="M77" s="38"/>
    </row>
    <row r="78" spans="1:13" ht="15" x14ac:dyDescent="0.25">
      <c r="A78" s="20"/>
      <c r="B78" s="21"/>
      <c r="C78" s="22"/>
      <c r="D78" s="48"/>
      <c r="E78" s="42" t="s">
        <v>104</v>
      </c>
      <c r="F78" s="42">
        <v>10</v>
      </c>
      <c r="G78" s="42">
        <v>3</v>
      </c>
      <c r="H78" s="42">
        <v>2</v>
      </c>
      <c r="I78" s="42">
        <v>0</v>
      </c>
      <c r="J78" s="42">
        <v>33</v>
      </c>
      <c r="K78" s="40" t="s">
        <v>27</v>
      </c>
      <c r="L78" s="39">
        <v>15.13</v>
      </c>
      <c r="M78" s="38"/>
    </row>
    <row r="79" spans="1:13" ht="15" x14ac:dyDescent="0.25">
      <c r="A79" s="20"/>
      <c r="B79" s="21"/>
      <c r="C79" s="22"/>
      <c r="D79" s="48"/>
      <c r="E79" s="42" t="s">
        <v>112</v>
      </c>
      <c r="F79" s="42">
        <v>5</v>
      </c>
      <c r="G79" s="42">
        <v>0</v>
      </c>
      <c r="H79" s="42">
        <v>4</v>
      </c>
      <c r="I79" s="42">
        <v>0</v>
      </c>
      <c r="J79" s="42">
        <v>33</v>
      </c>
      <c r="K79" s="40" t="s">
        <v>127</v>
      </c>
      <c r="L79" s="39">
        <v>8.64</v>
      </c>
      <c r="M79" s="38"/>
    </row>
    <row r="80" spans="1:13" ht="15" x14ac:dyDescent="0.25">
      <c r="A80" s="20"/>
      <c r="B80" s="21"/>
      <c r="C80" s="22"/>
      <c r="D80" s="49" t="s">
        <v>28</v>
      </c>
      <c r="E80" s="42" t="s">
        <v>81</v>
      </c>
      <c r="F80" s="42">
        <v>250</v>
      </c>
      <c r="G80" s="42">
        <v>0</v>
      </c>
      <c r="H80" s="42">
        <v>0</v>
      </c>
      <c r="I80" s="42">
        <v>12</v>
      </c>
      <c r="J80" s="42">
        <v>47</v>
      </c>
      <c r="K80" s="40" t="s">
        <v>49</v>
      </c>
      <c r="L80" s="39">
        <v>4.25</v>
      </c>
      <c r="M80" s="38"/>
    </row>
    <row r="81" spans="1:13" ht="15" x14ac:dyDescent="0.25">
      <c r="A81" s="20"/>
      <c r="B81" s="21"/>
      <c r="C81" s="22"/>
      <c r="D81" s="49" t="s">
        <v>30</v>
      </c>
      <c r="E81" s="39" t="s">
        <v>31</v>
      </c>
      <c r="F81" s="39">
        <v>50</v>
      </c>
      <c r="G81" s="42">
        <v>4</v>
      </c>
      <c r="H81" s="42">
        <v>0</v>
      </c>
      <c r="I81" s="42">
        <v>26</v>
      </c>
      <c r="J81" s="42">
        <v>120</v>
      </c>
      <c r="K81" s="40"/>
      <c r="L81" s="39">
        <v>5.39</v>
      </c>
      <c r="M81" s="38"/>
    </row>
    <row r="82" spans="1:13" ht="15" x14ac:dyDescent="0.25">
      <c r="A82" s="20"/>
      <c r="B82" s="21"/>
      <c r="C82" s="22"/>
      <c r="D82" s="49"/>
      <c r="E82" s="42" t="s">
        <v>105</v>
      </c>
      <c r="F82" s="42">
        <v>40</v>
      </c>
      <c r="G82" s="42">
        <v>5</v>
      </c>
      <c r="H82" s="42">
        <v>5</v>
      </c>
      <c r="I82" s="42">
        <v>0</v>
      </c>
      <c r="J82" s="42">
        <v>63</v>
      </c>
      <c r="K82" s="40" t="s">
        <v>66</v>
      </c>
      <c r="L82" s="39">
        <v>21.6</v>
      </c>
      <c r="M82" s="38"/>
    </row>
    <row r="83" spans="1:13" ht="15" x14ac:dyDescent="0.25">
      <c r="A83" s="24"/>
      <c r="B83" s="25"/>
      <c r="C83" s="26"/>
      <c r="D83" s="50" t="s">
        <v>34</v>
      </c>
      <c r="E83" s="42"/>
      <c r="F83" s="42">
        <f>SUM(F77:F82)</f>
        <v>505</v>
      </c>
      <c r="G83" s="42">
        <f>SUM(G77:G82)</f>
        <v>16</v>
      </c>
      <c r="H83" s="42">
        <f>SUM(H77:H82)</f>
        <v>18</v>
      </c>
      <c r="I83" s="42">
        <f>SUM(I77:I82)</f>
        <v>70</v>
      </c>
      <c r="J83" s="42">
        <f>SUM(J77:J82)</f>
        <v>493</v>
      </c>
      <c r="K83" s="41"/>
      <c r="L83" s="42">
        <f>SUM(L77:L82)</f>
        <v>76.45</v>
      </c>
      <c r="M83" s="38"/>
    </row>
    <row r="84" spans="1:13" ht="15" x14ac:dyDescent="0.25">
      <c r="A84" s="28">
        <f>A77</f>
        <v>2</v>
      </c>
      <c r="B84" s="29">
        <f>B77</f>
        <v>1</v>
      </c>
      <c r="C84" s="30" t="s">
        <v>35</v>
      </c>
      <c r="D84" s="49" t="s">
        <v>36</v>
      </c>
      <c r="E84" s="42" t="s">
        <v>82</v>
      </c>
      <c r="F84" s="42">
        <v>60</v>
      </c>
      <c r="G84" s="42">
        <v>1</v>
      </c>
      <c r="H84" s="42">
        <v>3</v>
      </c>
      <c r="I84" s="42">
        <v>6</v>
      </c>
      <c r="J84" s="42">
        <v>41</v>
      </c>
      <c r="K84" s="46" t="s">
        <v>68</v>
      </c>
      <c r="L84" s="39">
        <v>8.81</v>
      </c>
      <c r="M84" s="38"/>
    </row>
    <row r="85" spans="1:13" ht="15" x14ac:dyDescent="0.25">
      <c r="A85" s="20"/>
      <c r="B85" s="21"/>
      <c r="C85" s="22"/>
      <c r="D85" s="49" t="s">
        <v>37</v>
      </c>
      <c r="E85" s="42" t="s">
        <v>106</v>
      </c>
      <c r="F85" s="42">
        <v>200</v>
      </c>
      <c r="G85" s="42">
        <v>1</v>
      </c>
      <c r="H85" s="42">
        <v>4</v>
      </c>
      <c r="I85" s="42">
        <v>11</v>
      </c>
      <c r="J85" s="42">
        <v>80</v>
      </c>
      <c r="K85" s="40" t="s">
        <v>38</v>
      </c>
      <c r="L85" s="39">
        <v>12.78</v>
      </c>
      <c r="M85" s="38"/>
    </row>
    <row r="86" spans="1:13" ht="15" x14ac:dyDescent="0.25">
      <c r="A86" s="20"/>
      <c r="B86" s="21"/>
      <c r="C86" s="22"/>
      <c r="D86" s="49" t="s">
        <v>39</v>
      </c>
      <c r="E86" s="42" t="s">
        <v>119</v>
      </c>
      <c r="F86" s="42">
        <v>90</v>
      </c>
      <c r="G86" s="42">
        <v>11</v>
      </c>
      <c r="H86" s="42">
        <v>12</v>
      </c>
      <c r="I86" s="42">
        <v>11</v>
      </c>
      <c r="J86" s="42">
        <v>180</v>
      </c>
      <c r="K86" s="40" t="s">
        <v>67</v>
      </c>
      <c r="L86" s="39">
        <v>45.75</v>
      </c>
      <c r="M86" s="38"/>
    </row>
    <row r="87" spans="1:13" ht="15" x14ac:dyDescent="0.25">
      <c r="A87" s="20"/>
      <c r="B87" s="21"/>
      <c r="C87" s="22"/>
      <c r="D87" s="49" t="s">
        <v>41</v>
      </c>
      <c r="E87" s="42" t="s">
        <v>86</v>
      </c>
      <c r="F87" s="42">
        <v>150</v>
      </c>
      <c r="G87" s="42">
        <v>7</v>
      </c>
      <c r="H87" s="42">
        <v>6</v>
      </c>
      <c r="I87" s="42">
        <v>38</v>
      </c>
      <c r="J87" s="42">
        <v>234</v>
      </c>
      <c r="K87" s="40" t="s">
        <v>52</v>
      </c>
      <c r="L87" s="39">
        <v>13.15</v>
      </c>
      <c r="M87" s="38"/>
    </row>
    <row r="88" spans="1:13" ht="15" x14ac:dyDescent="0.25">
      <c r="A88" s="20"/>
      <c r="B88" s="21"/>
      <c r="C88" s="22"/>
      <c r="D88" s="49" t="s">
        <v>43</v>
      </c>
      <c r="E88" s="39" t="s">
        <v>87</v>
      </c>
      <c r="F88" s="39">
        <v>250</v>
      </c>
      <c r="G88" s="42">
        <v>0</v>
      </c>
      <c r="H88" s="42">
        <v>0</v>
      </c>
      <c r="I88" s="42">
        <v>12</v>
      </c>
      <c r="J88" s="42">
        <v>46</v>
      </c>
      <c r="K88" s="40" t="s">
        <v>133</v>
      </c>
      <c r="L88" s="39">
        <v>2.46</v>
      </c>
      <c r="M88" s="38"/>
    </row>
    <row r="89" spans="1:13" ht="15" x14ac:dyDescent="0.25">
      <c r="A89" s="20"/>
      <c r="B89" s="21"/>
      <c r="C89" s="22"/>
      <c r="D89" s="49" t="s">
        <v>44</v>
      </c>
      <c r="E89" s="39" t="s">
        <v>31</v>
      </c>
      <c r="F89" s="39">
        <v>25</v>
      </c>
      <c r="G89" s="42">
        <v>2</v>
      </c>
      <c r="H89" s="42">
        <v>0</v>
      </c>
      <c r="I89" s="42">
        <v>13</v>
      </c>
      <c r="J89" s="42">
        <v>60</v>
      </c>
      <c r="K89" s="40"/>
      <c r="L89" s="39">
        <v>2.67</v>
      </c>
      <c r="M89" s="38"/>
    </row>
    <row r="90" spans="1:13" ht="15" x14ac:dyDescent="0.25">
      <c r="A90" s="20"/>
      <c r="B90" s="21"/>
      <c r="C90" s="22"/>
      <c r="D90" s="49" t="s">
        <v>45</v>
      </c>
      <c r="E90" s="39" t="s">
        <v>51</v>
      </c>
      <c r="F90" s="39">
        <v>22</v>
      </c>
      <c r="G90" s="42">
        <v>1</v>
      </c>
      <c r="H90" s="42">
        <v>0</v>
      </c>
      <c r="I90" s="42">
        <v>9</v>
      </c>
      <c r="J90" s="42">
        <v>46</v>
      </c>
      <c r="K90" s="40"/>
      <c r="L90" s="39">
        <v>2.21</v>
      </c>
      <c r="M90" s="38"/>
    </row>
    <row r="91" spans="1:13" ht="15" x14ac:dyDescent="0.25">
      <c r="A91" s="20"/>
      <c r="B91" s="21"/>
      <c r="C91" s="22"/>
      <c r="D91" s="48" t="s">
        <v>32</v>
      </c>
      <c r="E91" s="39" t="s">
        <v>33</v>
      </c>
      <c r="F91" s="39">
        <v>100</v>
      </c>
      <c r="G91" s="42">
        <v>0</v>
      </c>
      <c r="H91" s="42">
        <v>0</v>
      </c>
      <c r="I91" s="42">
        <v>10</v>
      </c>
      <c r="J91" s="42">
        <v>45</v>
      </c>
      <c r="K91" s="40"/>
      <c r="L91" s="39">
        <v>19.2</v>
      </c>
      <c r="M91" s="38"/>
    </row>
    <row r="92" spans="1:13" ht="15" x14ac:dyDescent="0.25">
      <c r="A92" s="24"/>
      <c r="B92" s="25"/>
      <c r="C92" s="26"/>
      <c r="D92" s="50" t="s">
        <v>34</v>
      </c>
      <c r="E92" s="42"/>
      <c r="F92" s="42">
        <f>SUM(F84:F91)</f>
        <v>897</v>
      </c>
      <c r="G92" s="42">
        <f>SUM(G84:G91)</f>
        <v>23</v>
      </c>
      <c r="H92" s="42">
        <f>SUM(H84:H91)</f>
        <v>25</v>
      </c>
      <c r="I92" s="42">
        <f>SUM(I84:I91)</f>
        <v>110</v>
      </c>
      <c r="J92" s="42">
        <f>SUM(J84:J91)</f>
        <v>732</v>
      </c>
      <c r="K92" s="41"/>
      <c r="L92" s="42">
        <f>SUM(L84:L91)</f>
        <v>107.03</v>
      </c>
      <c r="M92" s="38"/>
    </row>
    <row r="93" spans="1:13" x14ac:dyDescent="0.25">
      <c r="A93" s="31">
        <f>A77</f>
        <v>2</v>
      </c>
      <c r="B93" s="32">
        <f>B77</f>
        <v>1</v>
      </c>
      <c r="C93" s="58" t="s">
        <v>46</v>
      </c>
      <c r="D93" s="66"/>
      <c r="E93" s="4"/>
      <c r="F93" s="4">
        <f>F83+F92</f>
        <v>1402</v>
      </c>
      <c r="G93" s="4">
        <f>G83+G92</f>
        <v>39</v>
      </c>
      <c r="H93" s="4">
        <f>H83+H92</f>
        <v>43</v>
      </c>
      <c r="I93" s="4">
        <f>I83+I92</f>
        <v>180</v>
      </c>
      <c r="J93" s="4">
        <f>J83+J92</f>
        <v>1225</v>
      </c>
      <c r="K93" s="4"/>
      <c r="L93" s="4">
        <f>L83+L92</f>
        <v>183.48000000000002</v>
      </c>
      <c r="M93" s="38"/>
    </row>
    <row r="94" spans="1:13" ht="25.5" x14ac:dyDescent="0.25">
      <c r="A94" s="33">
        <v>2</v>
      </c>
      <c r="B94" s="21">
        <v>2</v>
      </c>
      <c r="C94" s="18" t="s">
        <v>23</v>
      </c>
      <c r="D94" s="19" t="s">
        <v>24</v>
      </c>
      <c r="E94" s="42" t="s">
        <v>97</v>
      </c>
      <c r="F94" s="42">
        <v>150</v>
      </c>
      <c r="G94" s="42">
        <v>13</v>
      </c>
      <c r="H94" s="42">
        <v>15</v>
      </c>
      <c r="I94" s="42">
        <v>30</v>
      </c>
      <c r="J94" s="42">
        <v>308</v>
      </c>
      <c r="K94" s="44" t="s">
        <v>56</v>
      </c>
      <c r="L94" s="45">
        <v>50.7</v>
      </c>
      <c r="M94" s="38"/>
    </row>
    <row r="95" spans="1:13" ht="15" x14ac:dyDescent="0.25">
      <c r="A95" s="33"/>
      <c r="B95" s="21"/>
      <c r="C95" s="22"/>
      <c r="D95" s="23" t="s">
        <v>28</v>
      </c>
      <c r="E95" s="42" t="s">
        <v>87</v>
      </c>
      <c r="F95" s="42">
        <v>250</v>
      </c>
      <c r="G95" s="42">
        <v>0</v>
      </c>
      <c r="H95" s="42">
        <v>0</v>
      </c>
      <c r="I95" s="42">
        <v>12</v>
      </c>
      <c r="J95" s="42">
        <v>47</v>
      </c>
      <c r="K95" s="40" t="s">
        <v>53</v>
      </c>
      <c r="L95" s="39">
        <v>2.46</v>
      </c>
      <c r="M95" s="38"/>
    </row>
    <row r="96" spans="1:13" ht="15" x14ac:dyDescent="0.25">
      <c r="A96" s="33"/>
      <c r="B96" s="21"/>
      <c r="C96" s="22"/>
      <c r="D96" s="23" t="s">
        <v>30</v>
      </c>
      <c r="E96" s="39" t="s">
        <v>31</v>
      </c>
      <c r="F96" s="39">
        <v>38</v>
      </c>
      <c r="G96" s="42">
        <v>3</v>
      </c>
      <c r="H96" s="42">
        <v>1</v>
      </c>
      <c r="I96" s="42">
        <v>19</v>
      </c>
      <c r="J96" s="42">
        <v>91</v>
      </c>
      <c r="K96" s="40"/>
      <c r="L96" s="39">
        <v>4.09</v>
      </c>
      <c r="M96" s="38"/>
    </row>
    <row r="97" spans="1:13" ht="15" x14ac:dyDescent="0.25">
      <c r="A97" s="33"/>
      <c r="B97" s="21"/>
      <c r="C97" s="22"/>
      <c r="D97" s="23" t="s">
        <v>32</v>
      </c>
      <c r="E97" s="42" t="s">
        <v>33</v>
      </c>
      <c r="F97" s="42">
        <v>100</v>
      </c>
      <c r="G97" s="42">
        <v>0</v>
      </c>
      <c r="H97" s="42">
        <v>0</v>
      </c>
      <c r="I97" s="42">
        <v>10</v>
      </c>
      <c r="J97" s="42">
        <v>45</v>
      </c>
      <c r="K97" s="40"/>
      <c r="L97" s="39">
        <v>19.2</v>
      </c>
      <c r="M97" s="38"/>
    </row>
    <row r="98" spans="1:13" ht="15" x14ac:dyDescent="0.25">
      <c r="A98" s="34"/>
      <c r="B98" s="25"/>
      <c r="C98" s="26"/>
      <c r="D98" s="27" t="s">
        <v>34</v>
      </c>
      <c r="E98" s="42"/>
      <c r="F98" s="42">
        <f>SUM(F94:F97)</f>
        <v>538</v>
      </c>
      <c r="G98" s="42">
        <f>SUM(G94:G97)</f>
        <v>16</v>
      </c>
      <c r="H98" s="42">
        <f>SUM(H94:H97)</f>
        <v>16</v>
      </c>
      <c r="I98" s="42">
        <f>SUM(I94:I97)</f>
        <v>71</v>
      </c>
      <c r="J98" s="42">
        <f>SUM(J94:J97)</f>
        <v>491</v>
      </c>
      <c r="K98" s="41"/>
      <c r="L98" s="42">
        <f>SUM(L94:L97)</f>
        <v>76.45</v>
      </c>
      <c r="M98" s="38"/>
    </row>
    <row r="99" spans="1:13" ht="15" x14ac:dyDescent="0.25">
      <c r="A99" s="29">
        <f>A94</f>
        <v>2</v>
      </c>
      <c r="B99" s="29">
        <f>B94</f>
        <v>2</v>
      </c>
      <c r="C99" s="30" t="s">
        <v>35</v>
      </c>
      <c r="D99" s="23" t="s">
        <v>36</v>
      </c>
      <c r="E99" s="42" t="s">
        <v>80</v>
      </c>
      <c r="F99" s="42">
        <v>60</v>
      </c>
      <c r="G99" s="42">
        <v>1</v>
      </c>
      <c r="H99" s="42">
        <v>4</v>
      </c>
      <c r="I99" s="42">
        <v>6</v>
      </c>
      <c r="J99" s="42">
        <v>64</v>
      </c>
      <c r="K99" s="40" t="s">
        <v>57</v>
      </c>
      <c r="L99" s="39">
        <v>8.2100000000000009</v>
      </c>
      <c r="M99" s="38"/>
    </row>
    <row r="100" spans="1:13" ht="15" x14ac:dyDescent="0.25">
      <c r="A100" s="33"/>
      <c r="B100" s="21"/>
      <c r="C100" s="22"/>
      <c r="D100" s="23" t="s">
        <v>37</v>
      </c>
      <c r="E100" s="42" t="s">
        <v>107</v>
      </c>
      <c r="F100" s="42">
        <v>250</v>
      </c>
      <c r="G100" s="42">
        <v>2</v>
      </c>
      <c r="H100" s="42">
        <v>5</v>
      </c>
      <c r="I100" s="42">
        <v>14</v>
      </c>
      <c r="J100" s="42">
        <v>109</v>
      </c>
      <c r="K100" s="40" t="s">
        <v>69</v>
      </c>
      <c r="L100" s="39">
        <v>12.7</v>
      </c>
      <c r="M100" s="38"/>
    </row>
    <row r="101" spans="1:13" ht="15" x14ac:dyDescent="0.25">
      <c r="A101" s="33"/>
      <c r="B101" s="21"/>
      <c r="C101" s="22"/>
      <c r="D101" s="23" t="s">
        <v>39</v>
      </c>
      <c r="E101" s="42" t="s">
        <v>120</v>
      </c>
      <c r="F101" s="42">
        <v>250</v>
      </c>
      <c r="G101" s="42">
        <v>19</v>
      </c>
      <c r="H101" s="42">
        <v>16</v>
      </c>
      <c r="I101" s="42">
        <v>36</v>
      </c>
      <c r="J101" s="42">
        <v>381</v>
      </c>
      <c r="K101" s="40" t="s">
        <v>47</v>
      </c>
      <c r="L101" s="39">
        <v>69.489999999999995</v>
      </c>
      <c r="M101" s="38"/>
    </row>
    <row r="102" spans="1:13" ht="15" x14ac:dyDescent="0.25">
      <c r="A102" s="33"/>
      <c r="B102" s="21"/>
      <c r="C102" s="22"/>
      <c r="D102" s="23" t="s">
        <v>43</v>
      </c>
      <c r="E102" s="39" t="s">
        <v>85</v>
      </c>
      <c r="F102" s="39">
        <v>180</v>
      </c>
      <c r="G102" s="42">
        <v>0</v>
      </c>
      <c r="H102" s="42">
        <v>0</v>
      </c>
      <c r="I102" s="42">
        <v>17</v>
      </c>
      <c r="J102" s="42">
        <v>81</v>
      </c>
      <c r="K102" s="40" t="s">
        <v>50</v>
      </c>
      <c r="L102" s="39">
        <v>11.47</v>
      </c>
      <c r="M102" s="38"/>
    </row>
    <row r="103" spans="1:13" ht="15" x14ac:dyDescent="0.25">
      <c r="A103" s="33"/>
      <c r="B103" s="21"/>
      <c r="C103" s="22"/>
      <c r="D103" s="23" t="s">
        <v>45</v>
      </c>
      <c r="E103" s="39" t="s">
        <v>51</v>
      </c>
      <c r="F103" s="39">
        <v>25</v>
      </c>
      <c r="G103" s="42">
        <v>2</v>
      </c>
      <c r="H103" s="42">
        <v>0</v>
      </c>
      <c r="I103" s="42">
        <v>10</v>
      </c>
      <c r="J103" s="42">
        <v>48</v>
      </c>
      <c r="K103" s="40"/>
      <c r="L103" s="39">
        <v>2.67</v>
      </c>
      <c r="M103" s="38"/>
    </row>
    <row r="104" spans="1:13" ht="15" x14ac:dyDescent="0.25">
      <c r="A104" s="33"/>
      <c r="B104" s="21"/>
      <c r="C104" s="22"/>
      <c r="D104" s="23" t="s">
        <v>44</v>
      </c>
      <c r="E104" s="39" t="s">
        <v>31</v>
      </c>
      <c r="F104" s="39">
        <v>20</v>
      </c>
      <c r="G104" s="42">
        <v>3</v>
      </c>
      <c r="H104" s="42">
        <v>0</v>
      </c>
      <c r="I104" s="42">
        <v>10</v>
      </c>
      <c r="J104" s="42">
        <v>52</v>
      </c>
      <c r="K104" s="40"/>
      <c r="L104" s="39">
        <v>2.4900000000000002</v>
      </c>
      <c r="M104" s="38"/>
    </row>
    <row r="105" spans="1:13" ht="15" x14ac:dyDescent="0.25">
      <c r="A105" s="34"/>
      <c r="B105" s="25"/>
      <c r="C105" s="26"/>
      <c r="D105" s="27" t="s">
        <v>34</v>
      </c>
      <c r="E105" s="2"/>
      <c r="F105" s="2">
        <f>SUM(F99:F104)</f>
        <v>785</v>
      </c>
      <c r="G105" s="2">
        <f>SUM(G99:G104)</f>
        <v>27</v>
      </c>
      <c r="H105" s="2">
        <f>SUM(H99:H104)</f>
        <v>25</v>
      </c>
      <c r="I105" s="2">
        <f>SUM(I99:I104)</f>
        <v>93</v>
      </c>
      <c r="J105" s="2">
        <f>SUM(J99:J104)</f>
        <v>735</v>
      </c>
      <c r="K105" s="3"/>
      <c r="L105" s="2">
        <f>SUM(L99:L104)</f>
        <v>107.02999999999999</v>
      </c>
      <c r="M105" s="38"/>
    </row>
    <row r="106" spans="1:13" x14ac:dyDescent="0.25">
      <c r="A106" s="35">
        <f>A94</f>
        <v>2</v>
      </c>
      <c r="B106" s="35">
        <f>B94</f>
        <v>2</v>
      </c>
      <c r="C106" s="58" t="s">
        <v>46</v>
      </c>
      <c r="D106" s="67"/>
      <c r="E106" s="4"/>
      <c r="F106" s="4">
        <f>F98+F105</f>
        <v>1323</v>
      </c>
      <c r="G106" s="4">
        <f>G98+G105</f>
        <v>43</v>
      </c>
      <c r="H106" s="4">
        <f>H98+H105</f>
        <v>41</v>
      </c>
      <c r="I106" s="4">
        <f>I98+I105</f>
        <v>164</v>
      </c>
      <c r="J106" s="4">
        <f>J98+J105</f>
        <v>1226</v>
      </c>
      <c r="K106" s="4"/>
      <c r="L106" s="4">
        <f>L98+L105</f>
        <v>183.48</v>
      </c>
      <c r="M106" s="38"/>
    </row>
    <row r="107" spans="1:13" ht="25.5" x14ac:dyDescent="0.25">
      <c r="A107" s="16">
        <v>2</v>
      </c>
      <c r="B107" s="17">
        <v>3</v>
      </c>
      <c r="C107" s="18" t="s">
        <v>23</v>
      </c>
      <c r="D107" s="19" t="s">
        <v>24</v>
      </c>
      <c r="E107" s="42" t="s">
        <v>121</v>
      </c>
      <c r="F107" s="45">
        <v>300</v>
      </c>
      <c r="G107" s="42">
        <v>17</v>
      </c>
      <c r="H107" s="42">
        <v>16</v>
      </c>
      <c r="I107" s="42">
        <v>56</v>
      </c>
      <c r="J107" s="42">
        <v>448</v>
      </c>
      <c r="K107" s="44" t="s">
        <v>122</v>
      </c>
      <c r="L107" s="45">
        <v>71.62</v>
      </c>
      <c r="M107" s="38"/>
    </row>
    <row r="108" spans="1:13" ht="15" x14ac:dyDescent="0.25">
      <c r="A108" s="20"/>
      <c r="B108" s="21"/>
      <c r="C108" s="22"/>
      <c r="D108" s="23" t="s">
        <v>28</v>
      </c>
      <c r="E108" s="42" t="s">
        <v>87</v>
      </c>
      <c r="F108" s="42">
        <v>180</v>
      </c>
      <c r="G108" s="42">
        <v>0</v>
      </c>
      <c r="H108" s="42">
        <v>0</v>
      </c>
      <c r="I108" s="42">
        <v>9</v>
      </c>
      <c r="J108" s="42">
        <v>33</v>
      </c>
      <c r="K108" s="40" t="s">
        <v>53</v>
      </c>
      <c r="L108" s="39">
        <v>1.77</v>
      </c>
      <c r="M108" s="38"/>
    </row>
    <row r="109" spans="1:13" ht="15.75" customHeight="1" x14ac:dyDescent="0.25">
      <c r="A109" s="20"/>
      <c r="B109" s="21"/>
      <c r="C109" s="22"/>
      <c r="D109" s="23" t="s">
        <v>30</v>
      </c>
      <c r="E109" s="39" t="s">
        <v>31</v>
      </c>
      <c r="F109" s="39">
        <v>30</v>
      </c>
      <c r="G109" s="42">
        <v>2</v>
      </c>
      <c r="H109" s="42">
        <v>0</v>
      </c>
      <c r="I109" s="42">
        <v>15</v>
      </c>
      <c r="J109" s="42">
        <v>72</v>
      </c>
      <c r="K109" s="40"/>
      <c r="L109" s="39">
        <v>3.06</v>
      </c>
      <c r="M109" s="38"/>
    </row>
    <row r="110" spans="1:13" ht="15" x14ac:dyDescent="0.25">
      <c r="A110" s="24"/>
      <c r="B110" s="25"/>
      <c r="C110" s="26"/>
      <c r="D110" s="27" t="s">
        <v>34</v>
      </c>
      <c r="E110" s="42"/>
      <c r="F110" s="42">
        <f>SUM(F107:F109)</f>
        <v>510</v>
      </c>
      <c r="G110" s="42">
        <f>SUM(G107:G109)</f>
        <v>19</v>
      </c>
      <c r="H110" s="42">
        <f>SUM(H107:H109)</f>
        <v>16</v>
      </c>
      <c r="I110" s="42">
        <f>SUM(I107:I109)</f>
        <v>80</v>
      </c>
      <c r="J110" s="42">
        <f>SUM(J107:J109)</f>
        <v>553</v>
      </c>
      <c r="K110" s="41"/>
      <c r="L110" s="42">
        <f>SUM(L107:L109)</f>
        <v>76.45</v>
      </c>
      <c r="M110" s="38"/>
    </row>
    <row r="111" spans="1:13" ht="15" x14ac:dyDescent="0.25">
      <c r="A111" s="28">
        <f>A107</f>
        <v>2</v>
      </c>
      <c r="B111" s="29">
        <f>B107</f>
        <v>3</v>
      </c>
      <c r="C111" s="30" t="s">
        <v>35</v>
      </c>
      <c r="D111" s="23" t="s">
        <v>36</v>
      </c>
      <c r="E111" s="42" t="s">
        <v>82</v>
      </c>
      <c r="F111" s="42">
        <v>60</v>
      </c>
      <c r="G111" s="42">
        <v>1</v>
      </c>
      <c r="H111" s="42">
        <v>3</v>
      </c>
      <c r="I111" s="42">
        <v>6</v>
      </c>
      <c r="J111" s="42">
        <v>53</v>
      </c>
      <c r="K111" s="40" t="s">
        <v>68</v>
      </c>
      <c r="L111" s="39">
        <v>8.81</v>
      </c>
      <c r="M111" s="38"/>
    </row>
    <row r="112" spans="1:13" ht="15" x14ac:dyDescent="0.25">
      <c r="A112" s="20"/>
      <c r="B112" s="21"/>
      <c r="C112" s="22"/>
      <c r="D112" s="23" t="s">
        <v>37</v>
      </c>
      <c r="E112" s="42" t="s">
        <v>83</v>
      </c>
      <c r="F112" s="42">
        <v>250</v>
      </c>
      <c r="G112" s="42">
        <v>3</v>
      </c>
      <c r="H112" s="42">
        <v>3</v>
      </c>
      <c r="I112" s="42">
        <v>20</v>
      </c>
      <c r="J112" s="42">
        <v>120</v>
      </c>
      <c r="K112" s="40" t="s">
        <v>70</v>
      </c>
      <c r="L112" s="39">
        <v>16.07</v>
      </c>
      <c r="M112" s="38"/>
    </row>
    <row r="113" spans="1:13" ht="15" x14ac:dyDescent="0.25">
      <c r="A113" s="20"/>
      <c r="B113" s="21"/>
      <c r="C113" s="22"/>
      <c r="D113" s="23" t="s">
        <v>39</v>
      </c>
      <c r="E113" s="42" t="s">
        <v>123</v>
      </c>
      <c r="F113" s="42">
        <v>100</v>
      </c>
      <c r="G113" s="42">
        <v>11</v>
      </c>
      <c r="H113" s="42">
        <v>13</v>
      </c>
      <c r="I113" s="42">
        <v>3</v>
      </c>
      <c r="J113" s="42">
        <v>272</v>
      </c>
      <c r="K113" s="40" t="s">
        <v>61</v>
      </c>
      <c r="L113" s="39">
        <v>53.59</v>
      </c>
      <c r="M113" s="38"/>
    </row>
    <row r="114" spans="1:13" ht="15" x14ac:dyDescent="0.25">
      <c r="A114" s="20"/>
      <c r="B114" s="21"/>
      <c r="C114" s="22"/>
      <c r="D114" s="23" t="s">
        <v>41</v>
      </c>
      <c r="E114" s="42" t="s">
        <v>101</v>
      </c>
      <c r="F114" s="42">
        <v>160</v>
      </c>
      <c r="G114" s="42">
        <v>5</v>
      </c>
      <c r="H114" s="42">
        <v>5</v>
      </c>
      <c r="I114" s="42">
        <v>34</v>
      </c>
      <c r="J114" s="42">
        <v>200</v>
      </c>
      <c r="K114" s="40" t="s">
        <v>59</v>
      </c>
      <c r="L114" s="39">
        <v>14.12</v>
      </c>
      <c r="M114" s="38"/>
    </row>
    <row r="115" spans="1:13" ht="15" x14ac:dyDescent="0.25">
      <c r="A115" s="20"/>
      <c r="B115" s="21"/>
      <c r="C115" s="22"/>
      <c r="D115" s="23" t="s">
        <v>43</v>
      </c>
      <c r="E115" s="42" t="s">
        <v>88</v>
      </c>
      <c r="F115" s="42">
        <v>250</v>
      </c>
      <c r="G115" s="42">
        <v>1</v>
      </c>
      <c r="H115" s="42">
        <v>0</v>
      </c>
      <c r="I115" s="42">
        <v>25</v>
      </c>
      <c r="J115" s="42">
        <v>98</v>
      </c>
      <c r="K115" s="40" t="s">
        <v>55</v>
      </c>
      <c r="L115" s="39">
        <v>8.84</v>
      </c>
      <c r="M115" s="38"/>
    </row>
    <row r="116" spans="1:13" ht="15" x14ac:dyDescent="0.25">
      <c r="A116" s="20"/>
      <c r="B116" s="21"/>
      <c r="C116" s="22"/>
      <c r="D116" s="23" t="s">
        <v>44</v>
      </c>
      <c r="E116" s="39" t="s">
        <v>31</v>
      </c>
      <c r="F116" s="39">
        <v>30</v>
      </c>
      <c r="G116" s="42">
        <v>2</v>
      </c>
      <c r="H116" s="42">
        <v>0</v>
      </c>
      <c r="I116" s="42">
        <v>15</v>
      </c>
      <c r="J116" s="42">
        <v>72</v>
      </c>
      <c r="K116" s="40"/>
      <c r="L116" s="39">
        <v>3.2</v>
      </c>
      <c r="M116" s="38"/>
    </row>
    <row r="117" spans="1:13" ht="15" x14ac:dyDescent="0.25">
      <c r="A117" s="20"/>
      <c r="B117" s="21"/>
      <c r="C117" s="22"/>
      <c r="D117" s="23" t="s">
        <v>45</v>
      </c>
      <c r="E117" s="39" t="s">
        <v>51</v>
      </c>
      <c r="F117" s="39">
        <v>23</v>
      </c>
      <c r="G117" s="42">
        <v>2</v>
      </c>
      <c r="H117" s="42">
        <v>0</v>
      </c>
      <c r="I117" s="42">
        <v>9</v>
      </c>
      <c r="J117" s="42">
        <v>48</v>
      </c>
      <c r="K117" s="40"/>
      <c r="L117" s="39">
        <v>2.4</v>
      </c>
      <c r="M117" s="38"/>
    </row>
    <row r="118" spans="1:13" ht="15" x14ac:dyDescent="0.25">
      <c r="A118" s="24"/>
      <c r="B118" s="25"/>
      <c r="C118" s="26"/>
      <c r="D118" s="27" t="s">
        <v>34</v>
      </c>
      <c r="E118" s="2"/>
      <c r="F118" s="2">
        <f>SUM(F111:F117)</f>
        <v>873</v>
      </c>
      <c r="G118" s="2">
        <f>SUM(G111:G117)</f>
        <v>25</v>
      </c>
      <c r="H118" s="2">
        <f>SUM(H111:H117)</f>
        <v>24</v>
      </c>
      <c r="I118" s="2">
        <f>SUM(I111:I117)</f>
        <v>112</v>
      </c>
      <c r="J118" s="2">
        <f>SUM(J111:J117)</f>
        <v>863</v>
      </c>
      <c r="K118" s="3"/>
      <c r="L118" s="2">
        <f>SUM(L111:L117)</f>
        <v>107.03000000000002</v>
      </c>
      <c r="M118" s="38"/>
    </row>
    <row r="119" spans="1:13" x14ac:dyDescent="0.25">
      <c r="A119" s="31">
        <f>A107</f>
        <v>2</v>
      </c>
      <c r="B119" s="32">
        <f>B107</f>
        <v>3</v>
      </c>
      <c r="C119" s="58" t="s">
        <v>46</v>
      </c>
      <c r="D119" s="68"/>
      <c r="E119" s="4"/>
      <c r="F119" s="4">
        <f>F110+F118</f>
        <v>1383</v>
      </c>
      <c r="G119" s="4">
        <f>G110+G118</f>
        <v>44</v>
      </c>
      <c r="H119" s="4">
        <f>H110+H118</f>
        <v>40</v>
      </c>
      <c r="I119" s="4">
        <f>I110+I118</f>
        <v>192</v>
      </c>
      <c r="J119" s="4">
        <f>J110+J118</f>
        <v>1416</v>
      </c>
      <c r="K119" s="4"/>
      <c r="L119" s="4">
        <f>L110+L118</f>
        <v>183.48000000000002</v>
      </c>
      <c r="M119" s="38"/>
    </row>
    <row r="120" spans="1:13" ht="38.25" x14ac:dyDescent="0.25">
      <c r="A120" s="16">
        <v>2</v>
      </c>
      <c r="B120" s="17">
        <v>4</v>
      </c>
      <c r="C120" s="18" t="s">
        <v>23</v>
      </c>
      <c r="D120" s="19" t="s">
        <v>24</v>
      </c>
      <c r="E120" s="2" t="s">
        <v>124</v>
      </c>
      <c r="F120" s="2">
        <v>280</v>
      </c>
      <c r="G120" s="2">
        <v>14</v>
      </c>
      <c r="H120" s="2">
        <v>16</v>
      </c>
      <c r="I120" s="2">
        <v>47</v>
      </c>
      <c r="J120" s="2">
        <v>382</v>
      </c>
      <c r="K120" s="40" t="s">
        <v>125</v>
      </c>
      <c r="L120" s="39">
        <v>72.099999999999994</v>
      </c>
      <c r="M120" s="38"/>
    </row>
    <row r="121" spans="1:13" ht="15" x14ac:dyDescent="0.25">
      <c r="A121" s="20"/>
      <c r="B121" s="21"/>
      <c r="C121" s="22"/>
      <c r="D121" s="23" t="s">
        <v>28</v>
      </c>
      <c r="E121" s="2" t="s">
        <v>87</v>
      </c>
      <c r="F121" s="2">
        <v>220</v>
      </c>
      <c r="G121" s="2">
        <v>0</v>
      </c>
      <c r="H121" s="2">
        <v>0</v>
      </c>
      <c r="I121" s="2">
        <v>10</v>
      </c>
      <c r="J121" s="2">
        <v>40</v>
      </c>
      <c r="K121" s="40" t="s">
        <v>53</v>
      </c>
      <c r="L121" s="39">
        <v>2.17</v>
      </c>
      <c r="M121" s="38"/>
    </row>
    <row r="122" spans="1:13" ht="15" x14ac:dyDescent="0.25">
      <c r="A122" s="20"/>
      <c r="B122" s="21"/>
      <c r="C122" s="22"/>
      <c r="D122" s="23" t="s">
        <v>30</v>
      </c>
      <c r="E122" s="2" t="s">
        <v>31</v>
      </c>
      <c r="F122" s="2">
        <v>20</v>
      </c>
      <c r="G122" s="2">
        <v>2</v>
      </c>
      <c r="H122" s="2">
        <v>0</v>
      </c>
      <c r="I122" s="2">
        <v>10</v>
      </c>
      <c r="J122" s="2">
        <v>48</v>
      </c>
      <c r="K122" s="40"/>
      <c r="L122" s="39">
        <v>2.1800000000000002</v>
      </c>
      <c r="M122" s="38"/>
    </row>
    <row r="123" spans="1:13" ht="15" x14ac:dyDescent="0.25">
      <c r="A123" s="24"/>
      <c r="B123" s="25"/>
      <c r="C123" s="26"/>
      <c r="D123" s="27" t="s">
        <v>34</v>
      </c>
      <c r="E123" s="2"/>
      <c r="F123" s="2">
        <f>SUM(F120:F122)</f>
        <v>520</v>
      </c>
      <c r="G123" s="2">
        <f>SUM(G120:G122)</f>
        <v>16</v>
      </c>
      <c r="H123" s="2">
        <f>SUM(H120:H122)</f>
        <v>16</v>
      </c>
      <c r="I123" s="2">
        <f>SUM(I120:I122)</f>
        <v>67</v>
      </c>
      <c r="J123" s="2">
        <f>SUM(J120:J122)</f>
        <v>470</v>
      </c>
      <c r="K123" s="41"/>
      <c r="L123" s="42">
        <f>SUM(L120:L122)</f>
        <v>76.45</v>
      </c>
      <c r="M123" s="38"/>
    </row>
    <row r="124" spans="1:13" ht="15" x14ac:dyDescent="0.25">
      <c r="A124" s="28">
        <f>A120</f>
        <v>2</v>
      </c>
      <c r="B124" s="29">
        <f>B120</f>
        <v>4</v>
      </c>
      <c r="C124" s="30" t="s">
        <v>35</v>
      </c>
      <c r="D124" s="23" t="s">
        <v>36</v>
      </c>
      <c r="E124" s="2" t="s">
        <v>134</v>
      </c>
      <c r="F124" s="2">
        <v>60</v>
      </c>
      <c r="G124" s="2">
        <v>1</v>
      </c>
      <c r="H124" s="2">
        <v>3</v>
      </c>
      <c r="I124" s="2">
        <v>6</v>
      </c>
      <c r="J124" s="2">
        <v>54</v>
      </c>
      <c r="K124" s="43" t="s">
        <v>62</v>
      </c>
      <c r="L124" s="39">
        <v>8.81</v>
      </c>
      <c r="M124" s="38"/>
    </row>
    <row r="125" spans="1:13" ht="15" x14ac:dyDescent="0.25">
      <c r="A125" s="20"/>
      <c r="B125" s="21"/>
      <c r="C125" s="22"/>
      <c r="D125" s="23" t="s">
        <v>37</v>
      </c>
      <c r="E125" s="2" t="s">
        <v>108</v>
      </c>
      <c r="F125" s="2">
        <v>250</v>
      </c>
      <c r="G125" s="2">
        <v>2</v>
      </c>
      <c r="H125" s="2">
        <v>3</v>
      </c>
      <c r="I125" s="2">
        <v>17</v>
      </c>
      <c r="J125" s="2">
        <v>103</v>
      </c>
      <c r="K125" s="40" t="s">
        <v>71</v>
      </c>
      <c r="L125" s="39">
        <v>15.35</v>
      </c>
      <c r="M125" s="38"/>
    </row>
    <row r="126" spans="1:13" ht="15" x14ac:dyDescent="0.25">
      <c r="A126" s="20"/>
      <c r="B126" s="21"/>
      <c r="C126" s="22"/>
      <c r="D126" s="23" t="s">
        <v>39</v>
      </c>
      <c r="E126" s="2" t="s">
        <v>126</v>
      </c>
      <c r="F126" s="2">
        <v>200</v>
      </c>
      <c r="G126" s="2">
        <v>16</v>
      </c>
      <c r="H126" s="2">
        <v>21</v>
      </c>
      <c r="I126" s="2">
        <v>41</v>
      </c>
      <c r="J126" s="2">
        <v>367</v>
      </c>
      <c r="K126" s="40" t="s">
        <v>72</v>
      </c>
      <c r="L126" s="39">
        <v>69.680000000000007</v>
      </c>
      <c r="M126" s="38"/>
    </row>
    <row r="127" spans="1:13" ht="15" x14ac:dyDescent="0.25">
      <c r="A127" s="20"/>
      <c r="B127" s="21"/>
      <c r="C127" s="22"/>
      <c r="D127" s="23" t="s">
        <v>43</v>
      </c>
      <c r="E127" s="2" t="s">
        <v>81</v>
      </c>
      <c r="F127" s="2">
        <v>250</v>
      </c>
      <c r="G127" s="2">
        <v>0</v>
      </c>
      <c r="H127" s="2">
        <v>0</v>
      </c>
      <c r="I127" s="2">
        <v>12</v>
      </c>
      <c r="J127" s="2">
        <v>47</v>
      </c>
      <c r="K127" s="40" t="s">
        <v>49</v>
      </c>
      <c r="L127" s="39">
        <v>4.25</v>
      </c>
      <c r="M127" s="38"/>
    </row>
    <row r="128" spans="1:13" ht="15" x14ac:dyDescent="0.25">
      <c r="A128" s="20"/>
      <c r="B128" s="21"/>
      <c r="C128" s="22"/>
      <c r="D128" s="23" t="s">
        <v>44</v>
      </c>
      <c r="E128" s="2" t="s">
        <v>31</v>
      </c>
      <c r="F128" s="2">
        <v>40</v>
      </c>
      <c r="G128" s="2">
        <v>3</v>
      </c>
      <c r="H128" s="2">
        <v>0</v>
      </c>
      <c r="I128" s="2">
        <v>20</v>
      </c>
      <c r="J128" s="2">
        <v>96</v>
      </c>
      <c r="K128" s="40"/>
      <c r="L128" s="39">
        <v>4.2699999999999996</v>
      </c>
      <c r="M128" s="38"/>
    </row>
    <row r="129" spans="1:13" ht="15" x14ac:dyDescent="0.25">
      <c r="A129" s="20"/>
      <c r="B129" s="21"/>
      <c r="C129" s="22"/>
      <c r="D129" s="23" t="s">
        <v>45</v>
      </c>
      <c r="E129" s="2" t="s">
        <v>51</v>
      </c>
      <c r="F129" s="2">
        <v>46</v>
      </c>
      <c r="G129" s="2">
        <v>3</v>
      </c>
      <c r="H129" s="2">
        <v>1</v>
      </c>
      <c r="I129" s="2">
        <v>18</v>
      </c>
      <c r="J129" s="2">
        <v>93</v>
      </c>
      <c r="K129" s="40"/>
      <c r="L129" s="39">
        <v>4.67</v>
      </c>
      <c r="M129" s="38"/>
    </row>
    <row r="130" spans="1:13" ht="15" x14ac:dyDescent="0.25">
      <c r="A130" s="24"/>
      <c r="B130" s="25"/>
      <c r="C130" s="26"/>
      <c r="D130" s="27" t="s">
        <v>34</v>
      </c>
      <c r="E130" s="2"/>
      <c r="F130" s="2">
        <f>SUM(F124:F129)</f>
        <v>846</v>
      </c>
      <c r="G130" s="2">
        <f>SUM(G124:G129)</f>
        <v>25</v>
      </c>
      <c r="H130" s="2">
        <f>SUM(H124:H129)</f>
        <v>28</v>
      </c>
      <c r="I130" s="2">
        <f>SUM(I124:I129)</f>
        <v>114</v>
      </c>
      <c r="J130" s="2">
        <f>SUM(J124:J129)</f>
        <v>760</v>
      </c>
      <c r="K130" s="41"/>
      <c r="L130" s="42">
        <f>SUM(L124:L129)</f>
        <v>107.03</v>
      </c>
      <c r="M130" s="38"/>
    </row>
    <row r="131" spans="1:13" x14ac:dyDescent="0.25">
      <c r="A131" s="31">
        <f>A120</f>
        <v>2</v>
      </c>
      <c r="B131" s="32">
        <f>B120</f>
        <v>4</v>
      </c>
      <c r="C131" s="58" t="s">
        <v>46</v>
      </c>
      <c r="D131" s="69"/>
      <c r="E131" s="4"/>
      <c r="F131" s="4">
        <f>F123+F130</f>
        <v>1366</v>
      </c>
      <c r="G131" s="4">
        <f>G123+G130</f>
        <v>41</v>
      </c>
      <c r="H131" s="4">
        <f>H123+H130</f>
        <v>44</v>
      </c>
      <c r="I131" s="4">
        <f>I123+I130</f>
        <v>181</v>
      </c>
      <c r="J131" s="57">
        <f>J123+J130</f>
        <v>1230</v>
      </c>
      <c r="K131" s="57"/>
      <c r="L131" s="57">
        <f>L123+L130</f>
        <v>183.48000000000002</v>
      </c>
      <c r="M131" s="38"/>
    </row>
    <row r="132" spans="1:13" ht="25.5" x14ac:dyDescent="0.25">
      <c r="A132" s="16">
        <v>2</v>
      </c>
      <c r="B132" s="17">
        <v>5</v>
      </c>
      <c r="C132" s="18" t="s">
        <v>23</v>
      </c>
      <c r="D132" s="19" t="s">
        <v>24</v>
      </c>
      <c r="E132" s="2" t="s">
        <v>110</v>
      </c>
      <c r="F132" s="2">
        <v>240</v>
      </c>
      <c r="G132" s="2">
        <v>14</v>
      </c>
      <c r="H132" s="2">
        <v>13</v>
      </c>
      <c r="I132" s="2">
        <v>40</v>
      </c>
      <c r="J132" s="2">
        <v>349</v>
      </c>
      <c r="K132" s="44" t="s">
        <v>109</v>
      </c>
      <c r="L132" s="45">
        <v>52.25</v>
      </c>
      <c r="M132" s="38"/>
    </row>
    <row r="133" spans="1:13" ht="15" x14ac:dyDescent="0.25">
      <c r="A133" s="20"/>
      <c r="B133" s="21"/>
      <c r="C133" s="22"/>
      <c r="D133" s="23" t="s">
        <v>28</v>
      </c>
      <c r="E133" s="2" t="s">
        <v>87</v>
      </c>
      <c r="F133" s="2">
        <v>180</v>
      </c>
      <c r="G133" s="2">
        <v>0</v>
      </c>
      <c r="H133" s="2">
        <v>0</v>
      </c>
      <c r="I133" s="2">
        <v>9</v>
      </c>
      <c r="J133" s="2">
        <v>33</v>
      </c>
      <c r="K133" s="40" t="s">
        <v>53</v>
      </c>
      <c r="L133" s="39">
        <v>1.77</v>
      </c>
      <c r="M133" s="38"/>
    </row>
    <row r="134" spans="1:13" ht="15" x14ac:dyDescent="0.25">
      <c r="A134" s="20"/>
      <c r="B134" s="21"/>
      <c r="C134" s="22"/>
      <c r="D134" s="23" t="s">
        <v>30</v>
      </c>
      <c r="E134" s="2" t="s">
        <v>31</v>
      </c>
      <c r="F134" s="2">
        <v>30</v>
      </c>
      <c r="G134" s="2">
        <v>2</v>
      </c>
      <c r="H134" s="2">
        <v>0</v>
      </c>
      <c r="I134" s="2">
        <v>15</v>
      </c>
      <c r="J134" s="2">
        <v>72</v>
      </c>
      <c r="K134" s="40"/>
      <c r="L134" s="39">
        <v>3.2</v>
      </c>
      <c r="M134" s="38"/>
    </row>
    <row r="135" spans="1:13" ht="15" x14ac:dyDescent="0.25">
      <c r="A135" s="20"/>
      <c r="B135" s="21"/>
      <c r="C135" s="22"/>
      <c r="D135" s="23" t="s">
        <v>36</v>
      </c>
      <c r="E135" s="2" t="s">
        <v>76</v>
      </c>
      <c r="F135" s="2">
        <v>60</v>
      </c>
      <c r="G135" s="2">
        <v>1</v>
      </c>
      <c r="H135" s="2">
        <v>3</v>
      </c>
      <c r="I135" s="2">
        <v>6</v>
      </c>
      <c r="J135" s="2">
        <v>41</v>
      </c>
      <c r="K135" s="82" t="s">
        <v>135</v>
      </c>
      <c r="L135" s="39">
        <v>19.23</v>
      </c>
      <c r="M135" s="38"/>
    </row>
    <row r="136" spans="1:13" ht="15.75" customHeight="1" x14ac:dyDescent="0.25">
      <c r="A136" s="24"/>
      <c r="B136" s="25"/>
      <c r="C136" s="26"/>
      <c r="D136" s="27" t="s">
        <v>34</v>
      </c>
      <c r="E136" s="2"/>
      <c r="F136" s="2">
        <f>SUM(F132:F135)</f>
        <v>510</v>
      </c>
      <c r="G136" s="2">
        <f>SUM(G132:G135)</f>
        <v>17</v>
      </c>
      <c r="H136" s="2">
        <f>SUM(H132:H135)</f>
        <v>16</v>
      </c>
      <c r="I136" s="2">
        <f>SUM(I132:I135)</f>
        <v>70</v>
      </c>
      <c r="J136" s="2">
        <f>SUM(J132:J135)</f>
        <v>495</v>
      </c>
      <c r="K136" s="41"/>
      <c r="L136" s="42">
        <f>SUM(L132:L135)</f>
        <v>76.45</v>
      </c>
      <c r="M136" s="38"/>
    </row>
    <row r="137" spans="1:13" ht="15" x14ac:dyDescent="0.25">
      <c r="A137" s="28">
        <f>A132</f>
        <v>2</v>
      </c>
      <c r="B137" s="29">
        <f>B132</f>
        <v>5</v>
      </c>
      <c r="C137" s="30" t="s">
        <v>35</v>
      </c>
      <c r="D137" s="23" t="s">
        <v>36</v>
      </c>
      <c r="E137" s="2" t="s">
        <v>136</v>
      </c>
      <c r="F137" s="2">
        <v>60</v>
      </c>
      <c r="G137" s="2">
        <v>1</v>
      </c>
      <c r="H137" s="2">
        <v>4</v>
      </c>
      <c r="I137" s="2">
        <v>15</v>
      </c>
      <c r="J137" s="2">
        <v>54</v>
      </c>
      <c r="K137" s="46" t="s">
        <v>137</v>
      </c>
      <c r="L137" s="39">
        <v>12.54</v>
      </c>
      <c r="M137" s="38"/>
    </row>
    <row r="138" spans="1:13" ht="15" x14ac:dyDescent="0.25">
      <c r="A138" s="20"/>
      <c r="B138" s="21"/>
      <c r="C138" s="22"/>
      <c r="D138" s="23" t="s">
        <v>37</v>
      </c>
      <c r="E138" s="2" t="s">
        <v>100</v>
      </c>
      <c r="F138" s="2">
        <v>200</v>
      </c>
      <c r="G138" s="2">
        <v>4</v>
      </c>
      <c r="H138" s="2">
        <v>4</v>
      </c>
      <c r="I138" s="2">
        <v>15</v>
      </c>
      <c r="J138" s="2">
        <v>118</v>
      </c>
      <c r="K138" s="40" t="s">
        <v>54</v>
      </c>
      <c r="L138" s="39">
        <v>11.15</v>
      </c>
      <c r="M138" s="38"/>
    </row>
    <row r="139" spans="1:13" ht="15" x14ac:dyDescent="0.25">
      <c r="A139" s="20"/>
      <c r="B139" s="21"/>
      <c r="C139" s="22"/>
      <c r="D139" s="23" t="s">
        <v>39</v>
      </c>
      <c r="E139" s="2" t="s">
        <v>128</v>
      </c>
      <c r="F139" s="2">
        <v>90</v>
      </c>
      <c r="G139" s="2">
        <v>13</v>
      </c>
      <c r="H139" s="2">
        <v>11</v>
      </c>
      <c r="I139" s="2">
        <v>14</v>
      </c>
      <c r="J139" s="2">
        <v>193</v>
      </c>
      <c r="K139" s="40" t="s">
        <v>129</v>
      </c>
      <c r="L139" s="39">
        <v>34.53</v>
      </c>
      <c r="M139" s="38"/>
    </row>
    <row r="140" spans="1:13" ht="15" x14ac:dyDescent="0.25">
      <c r="A140" s="20"/>
      <c r="B140" s="21"/>
      <c r="C140" s="22"/>
      <c r="D140" s="23" t="s">
        <v>41</v>
      </c>
      <c r="E140" s="2" t="s">
        <v>84</v>
      </c>
      <c r="F140" s="2">
        <v>150</v>
      </c>
      <c r="G140" s="2">
        <v>3</v>
      </c>
      <c r="H140" s="2">
        <v>5</v>
      </c>
      <c r="I140" s="2">
        <v>20</v>
      </c>
      <c r="J140" s="2">
        <v>136</v>
      </c>
      <c r="K140" s="40" t="s">
        <v>73</v>
      </c>
      <c r="L140" s="39">
        <v>31.81</v>
      </c>
      <c r="M140" s="38"/>
    </row>
    <row r="141" spans="1:13" ht="15" x14ac:dyDescent="0.25">
      <c r="A141" s="20"/>
      <c r="B141" s="21"/>
      <c r="C141" s="22"/>
      <c r="D141" s="23" t="s">
        <v>43</v>
      </c>
      <c r="E141" s="2" t="s">
        <v>85</v>
      </c>
      <c r="F141" s="2">
        <v>200</v>
      </c>
      <c r="G141" s="2">
        <v>0</v>
      </c>
      <c r="H141" s="2">
        <v>0</v>
      </c>
      <c r="I141" s="2">
        <v>19</v>
      </c>
      <c r="J141" s="2">
        <v>90</v>
      </c>
      <c r="K141" s="40" t="s">
        <v>50</v>
      </c>
      <c r="L141" s="39">
        <v>11.47</v>
      </c>
      <c r="M141" s="38"/>
    </row>
    <row r="142" spans="1:13" ht="15" x14ac:dyDescent="0.25">
      <c r="A142" s="20"/>
      <c r="B142" s="21"/>
      <c r="C142" s="22"/>
      <c r="D142" s="23" t="s">
        <v>44</v>
      </c>
      <c r="E142" s="39" t="s">
        <v>31</v>
      </c>
      <c r="F142" s="39">
        <v>30</v>
      </c>
      <c r="G142" s="2">
        <v>2</v>
      </c>
      <c r="H142" s="2">
        <v>0</v>
      </c>
      <c r="I142" s="2">
        <v>15</v>
      </c>
      <c r="J142" s="2">
        <v>72</v>
      </c>
      <c r="K142" s="40"/>
      <c r="L142" s="39">
        <v>3.2</v>
      </c>
      <c r="M142" s="38"/>
    </row>
    <row r="143" spans="1:13" ht="15" x14ac:dyDescent="0.25">
      <c r="A143" s="20"/>
      <c r="B143" s="21"/>
      <c r="C143" s="22"/>
      <c r="D143" s="23" t="s">
        <v>45</v>
      </c>
      <c r="E143" s="2" t="s">
        <v>51</v>
      </c>
      <c r="F143" s="2">
        <v>23</v>
      </c>
      <c r="G143" s="2">
        <v>2</v>
      </c>
      <c r="H143" s="2">
        <v>0</v>
      </c>
      <c r="I143" s="2">
        <v>9</v>
      </c>
      <c r="J143" s="2">
        <v>48</v>
      </c>
      <c r="K143" s="40"/>
      <c r="L143" s="39">
        <v>2.33</v>
      </c>
      <c r="M143" s="38"/>
    </row>
    <row r="144" spans="1:13" ht="15" x14ac:dyDescent="0.25">
      <c r="A144" s="24"/>
      <c r="B144" s="25"/>
      <c r="C144" s="26"/>
      <c r="D144" s="27" t="s">
        <v>34</v>
      </c>
      <c r="E144" s="2"/>
      <c r="F144" s="2">
        <f>SUM(F137:F143)</f>
        <v>753</v>
      </c>
      <c r="G144" s="2">
        <f>SUM(G137:G143)</f>
        <v>25</v>
      </c>
      <c r="H144" s="2">
        <f>SUM(H137:H143)</f>
        <v>24</v>
      </c>
      <c r="I144" s="2">
        <f>SUM(I137:I143)</f>
        <v>107</v>
      </c>
      <c r="J144" s="2">
        <f>SUM(J137:J143)</f>
        <v>711</v>
      </c>
      <c r="K144" s="3"/>
      <c r="L144" s="2">
        <f>SUM(L137:L143)</f>
        <v>107.03</v>
      </c>
      <c r="M144" s="38"/>
    </row>
    <row r="145" spans="1:13" x14ac:dyDescent="0.25">
      <c r="A145" s="31">
        <f>A132</f>
        <v>2</v>
      </c>
      <c r="B145" s="32">
        <f>B132</f>
        <v>5</v>
      </c>
      <c r="C145" s="58" t="s">
        <v>46</v>
      </c>
      <c r="D145" s="65"/>
      <c r="E145" s="4"/>
      <c r="F145" s="4">
        <f>F136+F144</f>
        <v>1263</v>
      </c>
      <c r="G145" s="4">
        <f>G136+G144</f>
        <v>42</v>
      </c>
      <c r="H145" s="4">
        <f>H136+H144</f>
        <v>40</v>
      </c>
      <c r="I145" s="4">
        <f>I136+I144</f>
        <v>177</v>
      </c>
      <c r="J145" s="4">
        <f>J136+J144</f>
        <v>1206</v>
      </c>
      <c r="K145" s="4"/>
      <c r="L145" s="4">
        <f>L136+L144</f>
        <v>183.48000000000002</v>
      </c>
      <c r="M145" s="38"/>
    </row>
    <row r="146" spans="1:13" x14ac:dyDescent="0.25">
      <c r="A146" s="36"/>
      <c r="B146" s="37"/>
      <c r="C146" s="62" t="s">
        <v>74</v>
      </c>
      <c r="D146" s="63"/>
      <c r="E146" s="64"/>
      <c r="F146" s="37">
        <f>(F20+F34+F48+F62+F76+F93+F106+F119+F131+F145)/(IF(F20=0, 0, 1)+IF(F34=0, 0, 1)+IF(F48=0, 0, 1)+IF(F62=0, 0, 1)+IF(F76=0, 0, 1)+IF(F93=0, 0, 1)+IF(F106=0, 0, 1)+IF(F119=0, 0, 1)+IF(F131=0, 0, 1)+IF(F145=0, 0, 1))</f>
        <v>1349.7</v>
      </c>
      <c r="G146" s="37">
        <f>(G20+G34+G48+G62+G76+G93+G106+G119+G131+G145)/(IF(G20=0, 0, 1)+IF(G34=0, 0, 1)+IF(G48=0, 0, 1)+IF(G62=0, 0, 1)+IF(G76=0, 0, 1)+IF(G93=0, 0, 1)+IF(G106=0, 0, 1)+IF(G119=0, 0, 1)+IF(G131=0, 0, 1)+IF(G145=0, 0, 1))</f>
        <v>44</v>
      </c>
      <c r="H146" s="37">
        <f>(H20+H34+H48+H62+H76+H93+H106+H119+H131+H145)/(IF(H20=0, 0, 1)+IF(H34=0, 0, 1)+IF(H48=0, 0, 1)+IF(H62=0, 0, 1)+IF(H76=0, 0, 1)+IF(H93=0, 0, 1)+IF(H106=0, 0, 1)+IF(H119=0, 0, 1)+IF(H131=0, 0, 1)+IF(H145=0, 0, 1))</f>
        <v>42.6</v>
      </c>
      <c r="I146" s="37">
        <f>(I20+I34+I48+I62+I76+I93+I106+I119+I131+I145)/(IF(I20=0, 0, 1)+IF(I34=0, 0, 1)+IF(I48=0, 0, 1)+IF(I62=0, 0, 1)+IF(I76=0, 0, 1)+IF(I93=0, 0, 1)+IF(I106=0, 0, 1)+IF(I119=0, 0, 1)+IF(I131=0, 0, 1)+IF(I145=0, 0, 1))</f>
        <v>186.4</v>
      </c>
      <c r="J146" s="37">
        <f>(J20+J34+J48+J62+J76+J93+J106+J119+J131+J145)/(IF(J20=0, 0, 1)+IF(J34=0, 0, 1)+IF(J48=0, 0, 1)+IF(J62=0, 0, 1)+IF(J76=0, 0, 1)+IF(J93=0, 0, 1)+IF(J106=0, 0, 1)+IF(J119=0, 0, 1)+IF(J131=0, 0, 1)+IF(J145=0, 0, 1))</f>
        <v>1308.3</v>
      </c>
      <c r="K146" s="37"/>
      <c r="L146" s="37">
        <f>(L20+L34+L48+L62+L76+L93+L106+L119+L131+L145)/(IF(L20=0, 0, 1)+IF(L34=0, 0, 1)+IF(L48=0, 0, 1)+IF(L62=0, 0, 1)+IF(L76=0, 0, 1)+IF(L93=0, 0, 1)+IF(L106=0, 0, 1)+IF(L119=0, 0, 1)+IF(L131=0, 0, 1)+IF(L145=0, 0, 1))</f>
        <v>183.48100000000002</v>
      </c>
      <c r="M146" s="38"/>
    </row>
  </sheetData>
  <mergeCells count="14">
    <mergeCell ref="C1:E1"/>
    <mergeCell ref="H1:K1"/>
    <mergeCell ref="H2:K2"/>
    <mergeCell ref="C34:D34"/>
    <mergeCell ref="C48:D48"/>
    <mergeCell ref="C62:D62"/>
    <mergeCell ref="C76:D76"/>
    <mergeCell ref="C20:D20"/>
    <mergeCell ref="C146:E146"/>
    <mergeCell ref="C145:D145"/>
    <mergeCell ref="C93:D93"/>
    <mergeCell ref="C106:D106"/>
    <mergeCell ref="C119:D119"/>
    <mergeCell ref="C131:D131"/>
  </mergeCells>
  <pageMargins left="0.70000004768371604" right="0.70000004768371604" top="0.75" bottom="0.75" header="0.30000001192092901" footer="0.30000001192092901"/>
  <pageSetup paperSize="9" scale="99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User</cp:lastModifiedBy>
  <cp:lastPrinted>2025-10-31T07:58:40Z</cp:lastPrinted>
  <dcterms:created xsi:type="dcterms:W3CDTF">2022-05-16T14:23:56Z</dcterms:created>
  <dcterms:modified xsi:type="dcterms:W3CDTF">2026-01-23T13:41:23Z</dcterms:modified>
</cp:coreProperties>
</file>